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310" windowHeight="6150" activeTab="3"/>
  </bookViews>
  <sheets>
    <sheet name="Org Chart - Main" sheetId="1" r:id="rId1"/>
    <sheet name="Org Chart - Operations" sheetId="2" r:id="rId2"/>
    <sheet name="Org Chart - Sales" sheetId="3" r:id="rId3"/>
    <sheet name="Org Chart - Finance" sheetId="4" r:id="rId4"/>
    <sheet name="Summary Headcount" sheetId="5" r:id="rId5"/>
    <sheet name="Sheet1" sheetId="6" r:id="rId6"/>
    <sheet name="Summary Headcount Drilldown" sheetId="7" r:id="rId7"/>
  </sheets>
  <externalReferences>
    <externalReference r:id="rId10"/>
  </externalReferences>
  <definedNames>
    <definedName name="currdate">'[1]Index'!$A$3</definedName>
    <definedName name="_xlnm.Print_Area" localSheetId="3">'Org Chart - Finance'!$C$7:$U$31</definedName>
    <definedName name="_xlnm.Print_Area" localSheetId="0">'Org Chart - Main'!$A$5:$AC$29</definedName>
    <definedName name="_xlnm.Print_Area" localSheetId="1">'Org Chart - Operations'!$D$5:$AJ$78</definedName>
    <definedName name="_xlnm.Print_Area" localSheetId="2">'Org Chart - Sales'!$C$7:$AD$35</definedName>
    <definedName name="_xlnm.Print_Area" localSheetId="5">'Sheet1'!$B$108:$D$116</definedName>
    <definedName name="_xlnm.Print_Area" localSheetId="6">'Summary Headcount Drilldown'!$A$1:$AE$68</definedName>
  </definedNames>
  <calcPr fullCalcOnLoad="1"/>
</workbook>
</file>

<file path=xl/sharedStrings.xml><?xml version="1.0" encoding="utf-8"?>
<sst xmlns="http://schemas.openxmlformats.org/spreadsheetml/2006/main" count="354" uniqueCount="225">
  <si>
    <t>HEADCOUNT ANALYSIS</t>
  </si>
  <si>
    <t>Reductions</t>
  </si>
  <si>
    <t>Proposed</t>
  </si>
  <si>
    <t>Remaining #</t>
  </si>
  <si>
    <t>Personnel at</t>
  </si>
  <si>
    <t>Made Through</t>
  </si>
  <si>
    <t>Reduction*</t>
  </si>
  <si>
    <t>of Personnel</t>
  </si>
  <si>
    <t>(11/15-12/31/02)</t>
  </si>
  <si>
    <t>@ 12/31/02</t>
  </si>
  <si>
    <t>Q1 - 2003</t>
  </si>
  <si>
    <t>Q2 - 2003</t>
  </si>
  <si>
    <t>Q3 - 2003</t>
  </si>
  <si>
    <t>Q4 - 2003</t>
  </si>
  <si>
    <t>@ 12/31/03</t>
  </si>
  <si>
    <t>COST OF SALES</t>
  </si>
  <si>
    <t>Project Related</t>
  </si>
  <si>
    <t>Project Managers</t>
  </si>
  <si>
    <t>General Supervisors</t>
  </si>
  <si>
    <t>Project Staff</t>
  </si>
  <si>
    <t>Safety</t>
  </si>
  <si>
    <t>Service Managers</t>
  </si>
  <si>
    <t>Dispatchers</t>
  </si>
  <si>
    <t>Other</t>
  </si>
  <si>
    <t>TOTAL PERSONNEL IN COST OF SALES</t>
  </si>
  <si>
    <t>SELLING, GENERAL &amp; ADMINISTRATIVE</t>
  </si>
  <si>
    <t>Sales</t>
  </si>
  <si>
    <t>Sales Management</t>
  </si>
  <si>
    <t>Salespeople</t>
  </si>
  <si>
    <t>Estimators</t>
  </si>
  <si>
    <t>Sales Support</t>
  </si>
  <si>
    <t>Administrative Assistants</t>
  </si>
  <si>
    <t>Total Sales</t>
  </si>
  <si>
    <t>Finance</t>
  </si>
  <si>
    <t xml:space="preserve">Regional VP of Finance </t>
  </si>
  <si>
    <t>Controller</t>
  </si>
  <si>
    <t>Bookeeper</t>
  </si>
  <si>
    <t>Purchasing</t>
  </si>
  <si>
    <t>Total Finance</t>
  </si>
  <si>
    <t>Administration</t>
  </si>
  <si>
    <t>Human Resources</t>
  </si>
  <si>
    <t>Technology Support</t>
  </si>
  <si>
    <t>Legal</t>
  </si>
  <si>
    <t>Total Administration</t>
  </si>
  <si>
    <t>Operations (Included in SG&amp;A)</t>
  </si>
  <si>
    <t>Operations Management</t>
  </si>
  <si>
    <t>Service</t>
  </si>
  <si>
    <t>Total Operations</t>
  </si>
  <si>
    <t>Other (Specify)</t>
  </si>
  <si>
    <t>Total Other</t>
  </si>
  <si>
    <t>TOTAL PERSONNEL IN SG&amp;A</t>
  </si>
  <si>
    <t>*  Detail reductions and related salaries, benefits and severance on the attached worksheet</t>
  </si>
  <si>
    <t>Kevin</t>
  </si>
  <si>
    <t>Wolf</t>
  </si>
  <si>
    <t>Terri</t>
  </si>
  <si>
    <t>Pattison</t>
  </si>
  <si>
    <t>Scott</t>
  </si>
  <si>
    <t>Nelson</t>
  </si>
  <si>
    <t>Doug</t>
  </si>
  <si>
    <t>Hersrud</t>
  </si>
  <si>
    <t>Mike</t>
  </si>
  <si>
    <t>Bruggeman</t>
  </si>
  <si>
    <t>Joel</t>
  </si>
  <si>
    <t>Bergson</t>
  </si>
  <si>
    <t>Bryan</t>
  </si>
  <si>
    <t>Ficek</t>
  </si>
  <si>
    <t>Hanson</t>
  </si>
  <si>
    <t>Dale</t>
  </si>
  <si>
    <t>Weiler</t>
  </si>
  <si>
    <t>Larry</t>
  </si>
  <si>
    <t>Eichhorn</t>
  </si>
  <si>
    <t>Management</t>
  </si>
  <si>
    <t>Eric</t>
  </si>
  <si>
    <t>Nystrom</t>
  </si>
  <si>
    <t>Jim</t>
  </si>
  <si>
    <t>Tandeski</t>
  </si>
  <si>
    <t>Bob</t>
  </si>
  <si>
    <t>Iverson</t>
  </si>
  <si>
    <t>Tim</t>
  </si>
  <si>
    <t>Feist</t>
  </si>
  <si>
    <t>Heather</t>
  </si>
  <si>
    <t>Bunn</t>
  </si>
  <si>
    <t>Marlys</t>
  </si>
  <si>
    <t>Spokely</t>
  </si>
  <si>
    <t>Martha</t>
  </si>
  <si>
    <t>Miller</t>
  </si>
  <si>
    <t>Receptionist</t>
  </si>
  <si>
    <t>Sharon</t>
  </si>
  <si>
    <t>Devier</t>
  </si>
  <si>
    <t>Linda</t>
  </si>
  <si>
    <t>Steinhaus</t>
  </si>
  <si>
    <t>Deb</t>
  </si>
  <si>
    <t>Setter</t>
  </si>
  <si>
    <t>Sue</t>
  </si>
  <si>
    <t>Youngmark</t>
  </si>
  <si>
    <t>Terry</t>
  </si>
  <si>
    <t>Stevahn</t>
  </si>
  <si>
    <t>Jamie</t>
  </si>
  <si>
    <t>Abner</t>
  </si>
  <si>
    <t>Bjorem</t>
  </si>
  <si>
    <t>Helm</t>
  </si>
  <si>
    <t>Warehousing/Runners</t>
  </si>
  <si>
    <t xml:space="preserve"> </t>
  </si>
  <si>
    <t>Warehouse/Facilities Mgmt</t>
  </si>
  <si>
    <t>Straus</t>
  </si>
  <si>
    <t>Totals</t>
  </si>
  <si>
    <t>HEADCOUNT ANALYSIS DRILLDOWN</t>
  </si>
  <si>
    <t>REGION/LOCATION:  Laney's Encompass</t>
  </si>
  <si>
    <t>REGION/LOCATION: Laney's Encompass</t>
  </si>
  <si>
    <t>Accounting &amp; Administration</t>
  </si>
  <si>
    <t>Sales &amp; Marketing</t>
  </si>
  <si>
    <t>Service Department</t>
  </si>
  <si>
    <t>Office/Support</t>
  </si>
  <si>
    <t>Field - Non-Union</t>
  </si>
  <si>
    <t>Field - Union</t>
  </si>
  <si>
    <t>Plumbing</t>
  </si>
  <si>
    <t>HVAC</t>
  </si>
  <si>
    <t>Sales &amp; Support</t>
  </si>
  <si>
    <t>Non-Field</t>
  </si>
  <si>
    <t>Plumbers</t>
  </si>
  <si>
    <t>Winkelman - Cash Wise</t>
  </si>
  <si>
    <t>Krispy Kreme</t>
  </si>
  <si>
    <t>Rothhouse</t>
  </si>
  <si>
    <t>Roers - Applebees</t>
  </si>
  <si>
    <t>Bob Footitt - Hofer</t>
  </si>
  <si>
    <t>Master Craft - Twin City</t>
  </si>
  <si>
    <t>Hegg - Marriott</t>
  </si>
  <si>
    <t>Etkin Skanska - Lowes</t>
  </si>
  <si>
    <t>ORGANIZATIONAL CHART</t>
  </si>
  <si>
    <t>Direct Sales Marketing (1,7)</t>
  </si>
  <si>
    <t>Customer Advocacy</t>
  </si>
  <si>
    <t>Long Term Strategic Planning</t>
  </si>
  <si>
    <t>Warehouse &amp; Facility Operations</t>
  </si>
  <si>
    <t>Marketing &amp; Business Development (1)</t>
  </si>
  <si>
    <t>Selling Technicians</t>
  </si>
  <si>
    <t>Field Staff</t>
  </si>
  <si>
    <t>Direct Sales Staff (25,26,27)</t>
  </si>
  <si>
    <t>HVAC Direct Sales Staff:</t>
  </si>
  <si>
    <t>Personnel References:</t>
  </si>
  <si>
    <t>Marketing Assistant         (20)</t>
  </si>
  <si>
    <t>HVAC                 Technicians</t>
  </si>
  <si>
    <t>Electrical     Technicians</t>
  </si>
  <si>
    <t>Plumbing     Technicians</t>
  </si>
  <si>
    <t>HVAC      Department</t>
  </si>
  <si>
    <t>DUCT CLEANING</t>
  </si>
  <si>
    <t>HVAC          SERVICE         Troy Salonen</t>
  </si>
  <si>
    <t>CALL CENTER        Brian Bjoralt</t>
  </si>
  <si>
    <t>HVAC            INSTALL        Joel Carlson</t>
  </si>
  <si>
    <t>PLUMBING     Department</t>
  </si>
  <si>
    <t xml:space="preserve">                  Operations</t>
  </si>
  <si>
    <r>
      <t xml:space="preserve">Direct Sales and Estimating </t>
    </r>
    <r>
      <rPr>
        <b/>
        <sz val="8"/>
        <rFont val="Arial"/>
        <family val="2"/>
      </rPr>
      <t>Jake Ackerland</t>
    </r>
  </si>
  <si>
    <r>
      <t xml:space="preserve">COMMERCIAL HVAC                 </t>
    </r>
    <r>
      <rPr>
        <b/>
        <sz val="8"/>
        <rFont val="Arial"/>
        <family val="2"/>
      </rPr>
      <t>Jake Ackerland</t>
    </r>
  </si>
  <si>
    <r>
      <t xml:space="preserve">RETAIL PLBG INSTALL         </t>
    </r>
    <r>
      <rPr>
        <b/>
        <sz val="8"/>
        <rFont val="Arial"/>
        <family val="2"/>
      </rPr>
      <t>Brian O./Joel B.</t>
    </r>
  </si>
  <si>
    <r>
      <t xml:space="preserve">COMMERCIAL PLUMBING         </t>
    </r>
    <r>
      <rPr>
        <b/>
        <sz val="8"/>
        <rFont val="Arial"/>
        <family val="2"/>
      </rPr>
      <t xml:space="preserve"> Mike B.</t>
    </r>
  </si>
  <si>
    <t>FINANCE</t>
  </si>
  <si>
    <t>WAREHOUSE/  FACILITY Operations</t>
  </si>
  <si>
    <r>
      <t xml:space="preserve">Purchasing                </t>
    </r>
    <r>
      <rPr>
        <b/>
        <sz val="8"/>
        <rFont val="Arial"/>
        <family val="2"/>
      </rPr>
      <t>Doug Hanson</t>
    </r>
  </si>
  <si>
    <r>
      <t xml:space="preserve">Vehicles     </t>
    </r>
    <r>
      <rPr>
        <b/>
        <sz val="8"/>
        <rFont val="Arial"/>
        <family val="2"/>
      </rPr>
      <t>Jamie Abner</t>
    </r>
  </si>
  <si>
    <r>
      <t xml:space="preserve">Facilities               </t>
    </r>
    <r>
      <rPr>
        <b/>
        <sz val="8"/>
        <rFont val="Arial"/>
        <family val="2"/>
      </rPr>
      <t>Jamie Abner</t>
    </r>
  </si>
  <si>
    <r>
      <rPr>
        <b/>
        <sz val="9"/>
        <rFont val="Arial"/>
        <family val="2"/>
      </rPr>
      <t xml:space="preserve">Tool Coordinator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Ben Smith</t>
    </r>
  </si>
  <si>
    <r>
      <rPr>
        <b/>
        <sz val="10"/>
        <rFont val="Arial"/>
        <family val="2"/>
      </rPr>
      <t>WAREHOUSE &amp; FACILITY OPERATIONS</t>
    </r>
    <r>
      <rPr>
        <b/>
        <sz val="8"/>
        <rFont val="Arial"/>
        <family val="2"/>
      </rPr>
      <t xml:space="preserve">                                          Bob Bohnenstingl</t>
    </r>
  </si>
  <si>
    <t>Support (30,32,33)</t>
  </si>
  <si>
    <t>Runners</t>
  </si>
  <si>
    <t>City Desk   Operations       Bob B.</t>
  </si>
  <si>
    <t>SAFETY</t>
  </si>
  <si>
    <t>SAFETY           Brian Bjoralt   Doug Hanson</t>
  </si>
  <si>
    <t>SAFETY   COMMITTEE</t>
  </si>
  <si>
    <t>ELECTRICAL     Department</t>
  </si>
  <si>
    <t>Direct Sales</t>
  </si>
  <si>
    <r>
      <t xml:space="preserve">MARKETING      </t>
    </r>
    <r>
      <rPr>
        <b/>
        <sz val="8"/>
        <rFont val="Arial"/>
        <family val="2"/>
      </rPr>
      <t xml:space="preserve"> Kevin Wolf</t>
    </r>
  </si>
  <si>
    <r>
      <t xml:space="preserve">Business Development    </t>
    </r>
    <r>
      <rPr>
        <b/>
        <sz val="8"/>
        <rFont val="Arial"/>
        <family val="2"/>
      </rPr>
      <t xml:space="preserve">  Kevin Wolf &amp;     Management Team</t>
    </r>
  </si>
  <si>
    <r>
      <t xml:space="preserve">Marketing Assistant  </t>
    </r>
    <r>
      <rPr>
        <b/>
        <sz val="8"/>
        <rFont val="Arial"/>
        <family val="2"/>
      </rPr>
      <t>Tiffany Menze</t>
    </r>
  </si>
  <si>
    <r>
      <t xml:space="preserve">HVAC SALES    </t>
    </r>
    <r>
      <rPr>
        <b/>
        <sz val="8"/>
        <rFont val="Arial"/>
        <family val="2"/>
      </rPr>
      <t>*See Below</t>
    </r>
  </si>
  <si>
    <r>
      <t xml:space="preserve">PLUMBING            SALES               </t>
    </r>
    <r>
      <rPr>
        <b/>
        <sz val="8"/>
        <rFont val="Arial"/>
        <family val="2"/>
      </rPr>
      <t>*See Below</t>
    </r>
  </si>
  <si>
    <r>
      <t xml:space="preserve">ELECTRICAL SALES             </t>
    </r>
    <r>
      <rPr>
        <b/>
        <sz val="8"/>
        <rFont val="Arial"/>
        <family val="2"/>
      </rPr>
      <t xml:space="preserve"> *See Below</t>
    </r>
  </si>
  <si>
    <t>Bob Iverson, Bob Roers, Paul Durbin, Joel Carlson, Jake Ackerland, Service Selling Technicians</t>
  </si>
  <si>
    <t>PLBG Direct Sales Staff:</t>
  </si>
  <si>
    <t>ELECTRICAL Direct Sales Staff:</t>
  </si>
  <si>
    <t>Justin Kindem, Service Technicians</t>
  </si>
  <si>
    <t>Joel Bergson, Brian Olson, Mike Bruggeman, Dave Thene, Service Technicians</t>
  </si>
  <si>
    <r>
      <t xml:space="preserve">SALES MANAGEMENT        </t>
    </r>
    <r>
      <rPr>
        <b/>
        <sz val="8"/>
        <rFont val="Arial"/>
        <family val="2"/>
      </rPr>
      <t xml:space="preserve"> Kevin Wolf      Joel Carlson</t>
    </r>
  </si>
  <si>
    <r>
      <rPr>
        <b/>
        <sz val="10"/>
        <rFont val="Arial"/>
        <family val="2"/>
      </rPr>
      <t>SERVICE BILLING</t>
    </r>
    <r>
      <rPr>
        <b/>
        <sz val="9"/>
        <rFont val="Arial"/>
        <family val="2"/>
      </rPr>
      <t xml:space="preserve">  Jennifer</t>
    </r>
  </si>
  <si>
    <r>
      <rPr>
        <b/>
        <sz val="10"/>
        <rFont val="Arial"/>
        <family val="2"/>
      </rPr>
      <t>HUMAN RESOURCES</t>
    </r>
    <r>
      <rPr>
        <b/>
        <sz val="9"/>
        <rFont val="Arial"/>
        <family val="2"/>
      </rPr>
      <t xml:space="preserve">   Heather Bunn</t>
    </r>
  </si>
  <si>
    <r>
      <t xml:space="preserve">Social Media Assistant  </t>
    </r>
    <r>
      <rPr>
        <b/>
        <sz val="8"/>
        <rFont val="Arial"/>
        <family val="2"/>
      </rPr>
      <t>Tiffany Menze</t>
    </r>
  </si>
  <si>
    <t>Website Tiffany Menze</t>
  </si>
  <si>
    <t>PUBLIC RELATIONS                Kevin Wolf</t>
  </si>
  <si>
    <r>
      <t xml:space="preserve">CSR STAFF   Inbound Calls     </t>
    </r>
    <r>
      <rPr>
        <b/>
        <sz val="8"/>
        <rFont val="Arial"/>
        <family val="2"/>
      </rPr>
      <t>*See Below</t>
    </r>
  </si>
  <si>
    <r>
      <t xml:space="preserve">CSR STAFF    Outbound Calls         </t>
    </r>
    <r>
      <rPr>
        <b/>
        <sz val="8"/>
        <rFont val="Arial"/>
        <family val="2"/>
      </rPr>
      <t>*See Below</t>
    </r>
  </si>
  <si>
    <r>
      <t xml:space="preserve">RECEPTION       </t>
    </r>
    <r>
      <rPr>
        <b/>
        <sz val="8"/>
        <rFont val="Arial"/>
        <family val="2"/>
      </rPr>
      <t>Maren</t>
    </r>
  </si>
  <si>
    <r>
      <t xml:space="preserve">HVAC       Dispatcher       </t>
    </r>
    <r>
      <rPr>
        <b/>
        <sz val="8"/>
        <rFont val="Arial"/>
        <family val="2"/>
      </rPr>
      <t>Paul Westerholm</t>
    </r>
  </si>
  <si>
    <r>
      <t xml:space="preserve">Electrical     Dispatcher          </t>
    </r>
    <r>
      <rPr>
        <b/>
        <sz val="8"/>
        <rFont val="Arial"/>
        <family val="2"/>
      </rPr>
      <t>Asiya Frivola</t>
    </r>
  </si>
  <si>
    <r>
      <t xml:space="preserve">Plumbing     Dispatcher        </t>
    </r>
    <r>
      <rPr>
        <b/>
        <sz val="8"/>
        <rFont val="Arial"/>
        <family val="2"/>
      </rPr>
      <t>Carrie Bergren</t>
    </r>
  </si>
  <si>
    <r>
      <t xml:space="preserve">Support          </t>
    </r>
    <r>
      <rPr>
        <b/>
        <sz val="8"/>
        <rFont val="Arial"/>
        <family val="2"/>
      </rPr>
      <t>Amy Fosse</t>
    </r>
  </si>
  <si>
    <r>
      <t xml:space="preserve">ELECTRICAL  INSTALL   </t>
    </r>
    <r>
      <rPr>
        <b/>
        <sz val="8"/>
        <rFont val="Arial"/>
        <family val="2"/>
      </rPr>
      <t>Justin Kindem</t>
    </r>
  </si>
  <si>
    <r>
      <t xml:space="preserve">Scheduling     </t>
    </r>
    <r>
      <rPr>
        <b/>
        <sz val="8"/>
        <rFont val="Arial"/>
        <family val="2"/>
      </rPr>
      <t xml:space="preserve"> Justin Kindem</t>
    </r>
  </si>
  <si>
    <r>
      <t xml:space="preserve">Scheduling     </t>
    </r>
    <r>
      <rPr>
        <b/>
        <sz val="8"/>
        <rFont val="Arial"/>
        <family val="2"/>
      </rPr>
      <t xml:space="preserve"> Josh Adair</t>
    </r>
  </si>
  <si>
    <r>
      <rPr>
        <b/>
        <sz val="10"/>
        <rFont val="Arial"/>
        <family val="2"/>
      </rPr>
      <t>Scheduling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>Mike Bruggeman</t>
    </r>
  </si>
  <si>
    <t>Paul Westerholm, Carrie Bergren, Asiya Frivola</t>
  </si>
  <si>
    <t>Marissa DeHahn, Brandon Baker, Sue Kilene, Cody Fisher, Sara Estee, Sharon Devier</t>
  </si>
  <si>
    <t xml:space="preserve">     Call Center Staff (Dispatch):</t>
  </si>
  <si>
    <t xml:space="preserve">     Call Center Staff (CSR):</t>
  </si>
  <si>
    <t xml:space="preserve">     Warehouse/Facilities Staff:</t>
  </si>
  <si>
    <t>Terry Stevahn, Jamie Abner, LeeAnn Dunn, Ryan Jankowski</t>
  </si>
  <si>
    <t>Mike Ottesen, Bob Lawyer</t>
  </si>
  <si>
    <t xml:space="preserve">     Runner/General Warehouse Staff:</t>
  </si>
  <si>
    <t>OPERATIONS</t>
  </si>
  <si>
    <r>
      <t xml:space="preserve">INTEGRATOR                                         </t>
    </r>
    <r>
      <rPr>
        <b/>
        <sz val="10"/>
        <rFont val="Arial"/>
        <family val="2"/>
      </rPr>
      <t>Kevin Wolf - President</t>
    </r>
  </si>
  <si>
    <r>
      <t xml:space="preserve">VISIONARIES                                                   </t>
    </r>
    <r>
      <rPr>
        <b/>
        <sz val="10"/>
        <rFont val="Arial"/>
        <family val="2"/>
      </rPr>
      <t>Scott Nelson                                                    Kevin Wolf</t>
    </r>
  </si>
  <si>
    <r>
      <t xml:space="preserve">Shareholders                                                </t>
    </r>
    <r>
      <rPr>
        <b/>
        <sz val="10"/>
        <rFont val="Arial"/>
        <family val="2"/>
      </rPr>
      <t>Scott Nelson                                                        Kevin Wolf                                                                   Joel Carlson</t>
    </r>
  </si>
  <si>
    <r>
      <t xml:space="preserve">BOARD OF DIRECTORS                                           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Kevin Wolf - President                                                            Scott Nelson - Vice President                                                                                Jodi Kyllo - Sec/Treasurer                                                        Joel Carlson                                                                                Mike Bruggeman</t>
    </r>
  </si>
  <si>
    <r>
      <t xml:space="preserve">SALES/MARKETING                                 </t>
    </r>
    <r>
      <rPr>
        <b/>
        <sz val="10"/>
        <rFont val="Arial"/>
        <family val="2"/>
      </rPr>
      <t>(See Accompanying Chart)</t>
    </r>
  </si>
  <si>
    <r>
      <t xml:space="preserve">OPERATIONS                                 </t>
    </r>
    <r>
      <rPr>
        <b/>
        <sz val="10"/>
        <rFont val="Arial"/>
        <family val="2"/>
      </rPr>
      <t>(See Accompanying Chart)</t>
    </r>
  </si>
  <si>
    <r>
      <t xml:space="preserve">FINANCE                                 </t>
    </r>
    <r>
      <rPr>
        <b/>
        <sz val="10"/>
        <rFont val="Arial"/>
        <family val="2"/>
      </rPr>
      <t>(See Accompanying Chart)</t>
    </r>
  </si>
  <si>
    <t>OPERATIONS SUPPORT</t>
  </si>
  <si>
    <r>
      <t>Tool Coordinator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Ben Smith</t>
    </r>
  </si>
  <si>
    <r>
      <rPr>
        <b/>
        <sz val="10"/>
        <rFont val="Arial"/>
        <family val="2"/>
      </rPr>
      <t>SAFETY</t>
    </r>
    <r>
      <rPr>
        <b/>
        <sz val="9"/>
        <rFont val="Arial"/>
        <family val="2"/>
      </rPr>
      <t xml:space="preserve">                      Brian Bjoralt                                 Doug Hanson</t>
    </r>
  </si>
  <si>
    <t>Safety                       Committee</t>
  </si>
  <si>
    <r>
      <rPr>
        <b/>
        <sz val="10"/>
        <rFont val="Arial"/>
        <family val="2"/>
      </rPr>
      <t>ACCOUNT PAYABLE</t>
    </r>
    <r>
      <rPr>
        <b/>
        <sz val="9"/>
        <rFont val="Arial"/>
        <family val="2"/>
      </rPr>
      <t xml:space="preserve">         Melissa Carter</t>
    </r>
  </si>
  <si>
    <r>
      <t xml:space="preserve">PAYROLL                     </t>
    </r>
    <r>
      <rPr>
        <b/>
        <sz val="8"/>
        <rFont val="Arial"/>
        <family val="2"/>
      </rPr>
      <t>Heather Bunn</t>
    </r>
  </si>
  <si>
    <r>
      <rPr>
        <b/>
        <sz val="10"/>
        <rFont val="Arial"/>
        <family val="2"/>
      </rPr>
      <t>TECHNOLOGY</t>
    </r>
    <r>
      <rPr>
        <b/>
        <sz val="9"/>
        <rFont val="Arial"/>
        <family val="2"/>
      </rPr>
      <t xml:space="preserve">            </t>
    </r>
    <r>
      <rPr>
        <b/>
        <sz val="8"/>
        <rFont val="Arial"/>
        <family val="2"/>
      </rPr>
      <t>Ryan Moran</t>
    </r>
  </si>
  <si>
    <r>
      <rPr>
        <b/>
        <sz val="12"/>
        <rFont val="Arial"/>
        <family val="2"/>
      </rPr>
      <t xml:space="preserve">CHIEF FINANCIAL OFFICER </t>
    </r>
    <r>
      <rPr>
        <b/>
        <sz val="10"/>
        <rFont val="Arial"/>
        <family val="2"/>
      </rPr>
      <t xml:space="preserve">                                      Jodi Kyllo</t>
    </r>
  </si>
  <si>
    <t>Updated 04-11-2016</t>
  </si>
  <si>
    <t>PLUMBING    SERVICE         OPEN</t>
  </si>
  <si>
    <t>ELECTRICAL SERVICE       Justin Kindem</t>
  </si>
  <si>
    <r>
      <t xml:space="preserve">RETAIL PLBG   SEWER                          </t>
    </r>
    <r>
      <rPr>
        <b/>
        <sz val="8"/>
        <rFont val="Arial"/>
        <family val="2"/>
      </rPr>
      <t>Joel Bergson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</si>
</sst>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mmmm\-yy"/>
    <numFmt numFmtId="170" formatCode="mm/dd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_);_(@_)"/>
    <numFmt numFmtId="175" formatCode="dd\-mmm\-yy"/>
    <numFmt numFmtId="176" formatCode="0.000%"/>
    <numFmt numFmtId="177" formatCode="0.0000%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_);_(* \(#,##0\);_(* &quot;--&quot;_);_(@_)"/>
    <numFmt numFmtId="186" formatCode="0.0000000"/>
    <numFmt numFmtId="187" formatCode="0.00000000"/>
    <numFmt numFmtId="188" formatCode="0.000000000"/>
    <numFmt numFmtId="189" formatCode="0.000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\-mmm\-yyyy"/>
    <numFmt numFmtId="196" formatCode="_(* #\ \t\o\ \1\);_(* \(#\ \t\o\ \1\);_(* &quot;-&quot;??_);_(@_)"/>
    <numFmt numFmtId="197" formatCode="_(* #\ \t\o\ \1;_(* \(#\ \t\o\ \1;_(* &quot;-&quot;??_);_(@_)"/>
    <numFmt numFmtId="198" formatCode="_(* #.0\ \t\o\ \1;_(* \(#.0\ \t\o\ \1;_(* &quot;-&quot;??_);_(@_)"/>
    <numFmt numFmtId="199" formatCode="&quot;$&quot;#,##0"/>
    <numFmt numFmtId="200" formatCode="mmm\-yyyy"/>
    <numFmt numFmtId="201" formatCode="#,##0.0"/>
    <numFmt numFmtId="202" formatCode="m/d/yy"/>
    <numFmt numFmtId="203" formatCode="0.0_);\(0.0\)"/>
    <numFmt numFmtId="204" formatCode="mm/dd/yyyy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0"/>
    </font>
    <font>
      <sz val="12"/>
      <color indexed="9"/>
      <name val="Arial"/>
      <family val="0"/>
    </font>
    <font>
      <b/>
      <sz val="16.75"/>
      <color indexed="10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/>
    </xf>
    <xf numFmtId="0" fontId="56" fillId="33" borderId="22" xfId="0" applyFont="1" applyFill="1" applyBorder="1" applyAlignment="1">
      <alignment horizontal="centerContinuous"/>
    </xf>
    <xf numFmtId="0" fontId="56" fillId="33" borderId="25" xfId="0" applyFont="1" applyFill="1" applyBorder="1" applyAlignment="1">
      <alignment horizontal="centerContinuous"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57" fillId="33" borderId="18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34" borderId="16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12" fillId="36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3" fillId="37" borderId="16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3" fillId="1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Laney's Workforce By Work Type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2215"/>
          <c:w val="0.4765"/>
          <c:h val="0.70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Sheet1!$C$14:$C$18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Laney's Workforce By Department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2075"/>
          <c:w val="0.4775"/>
          <c:h val="0.7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Sheet1!$C$7:$C$11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Laney's Workforce By Trade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2075"/>
          <c:w val="0.4775"/>
          <c:h val="0.7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Sheet1!$C$2:$C$4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28575</xdr:rowOff>
    </xdr:from>
    <xdr:to>
      <xdr:col>14</xdr:col>
      <xdr:colOff>190500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7709"/>
        <a:stretch>
          <a:fillRect/>
        </a:stretch>
      </xdr:blipFill>
      <xdr:spPr>
        <a:xfrm>
          <a:off x="142875" y="742950"/>
          <a:ext cx="498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609600</xdr:rowOff>
    </xdr:from>
    <xdr:to>
      <xdr:col>22</xdr:col>
      <xdr:colOff>0</xdr:colOff>
      <xdr:row>14</xdr:row>
      <xdr:rowOff>609600</xdr:rowOff>
    </xdr:to>
    <xdr:sp>
      <xdr:nvSpPr>
        <xdr:cNvPr id="2" name="Straight Arrow Connector 3"/>
        <xdr:cNvSpPr>
          <a:spLocks/>
        </xdr:cNvSpPr>
      </xdr:nvSpPr>
      <xdr:spPr>
        <a:xfrm flipH="1">
          <a:off x="5638800" y="334327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609600</xdr:rowOff>
    </xdr:from>
    <xdr:to>
      <xdr:col>21</xdr:col>
      <xdr:colOff>342900</xdr:colOff>
      <xdr:row>18</xdr:row>
      <xdr:rowOff>590550</xdr:rowOff>
    </xdr:to>
    <xdr:sp>
      <xdr:nvSpPr>
        <xdr:cNvPr id="3" name="Elbow Connector 5"/>
        <xdr:cNvSpPr>
          <a:spLocks/>
        </xdr:cNvSpPr>
      </xdr:nvSpPr>
      <xdr:spPr>
        <a:xfrm rot="10800000" flipV="1">
          <a:off x="5648325" y="3343275"/>
          <a:ext cx="2095500" cy="1562100"/>
        </a:xfrm>
        <a:prstGeom prst="bentConnector3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5</xdr:row>
      <xdr:rowOff>28575</xdr:rowOff>
    </xdr:from>
    <xdr:to>
      <xdr:col>16</xdr:col>
      <xdr:colOff>390525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7709"/>
        <a:stretch>
          <a:fillRect/>
        </a:stretch>
      </xdr:blipFill>
      <xdr:spPr>
        <a:xfrm>
          <a:off x="876300" y="742950"/>
          <a:ext cx="498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28575</xdr:rowOff>
    </xdr:from>
    <xdr:to>
      <xdr:col>16</xdr:col>
      <xdr:colOff>390525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17709"/>
        <a:stretch>
          <a:fillRect/>
        </a:stretch>
      </xdr:blipFill>
      <xdr:spPr>
        <a:xfrm>
          <a:off x="876300" y="10220325"/>
          <a:ext cx="498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7</xdr:row>
      <xdr:rowOff>28575</xdr:rowOff>
    </xdr:from>
    <xdr:to>
      <xdr:col>15</xdr:col>
      <xdr:colOff>390525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7709"/>
        <a:stretch>
          <a:fillRect/>
        </a:stretch>
      </xdr:blipFill>
      <xdr:spPr>
        <a:xfrm>
          <a:off x="523875" y="1162050"/>
          <a:ext cx="498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7</xdr:row>
      <xdr:rowOff>28575</xdr:rowOff>
    </xdr:from>
    <xdr:to>
      <xdr:col>12</xdr:col>
      <xdr:colOff>19050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7709"/>
        <a:stretch>
          <a:fillRect/>
        </a:stretch>
      </xdr:blipFill>
      <xdr:spPr>
        <a:xfrm>
          <a:off x="523875" y="1162050"/>
          <a:ext cx="4981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0.32475</cdr:y>
    </cdr:from>
    <cdr:to>
      <cdr:x>0.3055</cdr:x>
      <cdr:y>0.4025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143000"/>
          <a:ext cx="1047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- Union</a:t>
          </a:r>
        </a:p>
      </cdr:txBody>
    </cdr:sp>
  </cdr:relSizeAnchor>
  <cdr:relSizeAnchor xmlns:cdr="http://schemas.openxmlformats.org/drawingml/2006/chartDrawing">
    <cdr:from>
      <cdr:x>0.20775</cdr:x>
      <cdr:y>0.925</cdr:y>
    </cdr:from>
    <cdr:to>
      <cdr:x>0.53325</cdr:x>
      <cdr:y>0.999</cdr:y>
    </cdr:to>
    <cdr:sp>
      <cdr:nvSpPr>
        <cdr:cNvPr id="2" name="Text Box 3"/>
        <cdr:cNvSpPr txBox="1">
          <a:spLocks noChangeArrowheads="1"/>
        </cdr:cNvSpPr>
      </cdr:nvSpPr>
      <cdr:spPr>
        <a:xfrm>
          <a:off x="1066800" y="325755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Non-Union</a:t>
          </a:r>
        </a:p>
      </cdr:txBody>
    </cdr:sp>
  </cdr:relSizeAnchor>
  <cdr:relSizeAnchor xmlns:cdr="http://schemas.openxmlformats.org/drawingml/2006/chartDrawing">
    <cdr:from>
      <cdr:x>0.582</cdr:x>
      <cdr:y>0.18175</cdr:y>
    </cdr:from>
    <cdr:to>
      <cdr:x>0.864</cdr:x>
      <cdr:y>0.23225</cdr:y>
    </cdr:to>
    <cdr:sp>
      <cdr:nvSpPr>
        <cdr:cNvPr id="3" name="Text Box 4"/>
        <cdr:cNvSpPr txBox="1">
          <a:spLocks noChangeArrowheads="1"/>
        </cdr:cNvSpPr>
      </cdr:nvSpPr>
      <cdr:spPr>
        <a:xfrm>
          <a:off x="2990850" y="6381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</a:t>
          </a:r>
        </a:p>
      </cdr:txBody>
    </cdr:sp>
  </cdr:relSizeAnchor>
  <cdr:relSizeAnchor xmlns:cdr="http://schemas.openxmlformats.org/drawingml/2006/chartDrawing">
    <cdr:from>
      <cdr:x>0.74525</cdr:x>
      <cdr:y>0.49575</cdr:y>
    </cdr:from>
    <cdr:to>
      <cdr:x>0.98175</cdr:x>
      <cdr:y>0.5925</cdr:y>
    </cdr:to>
    <cdr:sp>
      <cdr:nvSpPr>
        <cdr:cNvPr id="4" name="Text Box 5"/>
        <cdr:cNvSpPr txBox="1">
          <a:spLocks noChangeArrowheads="1"/>
        </cdr:cNvSpPr>
      </cdr:nvSpPr>
      <cdr:spPr>
        <a:xfrm>
          <a:off x="3829050" y="1743075"/>
          <a:ext cx="1219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Office/Support</a:t>
          </a:r>
        </a:p>
      </cdr:txBody>
    </cdr:sp>
  </cdr:relSizeAnchor>
  <cdr:relSizeAnchor xmlns:cdr="http://schemas.openxmlformats.org/drawingml/2006/chartDrawing">
    <cdr:from>
      <cdr:x>0.711</cdr:x>
      <cdr:y>0.767</cdr:y>
    </cdr:from>
    <cdr:to>
      <cdr:x>0.88425</cdr:x>
      <cdr:y>0.83975</cdr:y>
    </cdr:to>
    <cdr:sp>
      <cdr:nvSpPr>
        <cdr:cNvPr id="5" name="Text Box 6"/>
        <cdr:cNvSpPr txBox="1">
          <a:spLocks noChangeArrowheads="1"/>
        </cdr:cNvSpPr>
      </cdr:nvSpPr>
      <cdr:spPr>
        <a:xfrm>
          <a:off x="3648075" y="2695575"/>
          <a:ext cx="895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0.17025</cdr:y>
    </cdr:from>
    <cdr:to>
      <cdr:x>0.44125</cdr:x>
      <cdr:y>0.24775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76350" y="600075"/>
          <a:ext cx="1000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HVAC</a:t>
          </a:r>
        </a:p>
      </cdr:txBody>
    </cdr:sp>
  </cdr:relSizeAnchor>
  <cdr:relSizeAnchor xmlns:cdr="http://schemas.openxmlformats.org/drawingml/2006/chartDrawing">
    <cdr:from>
      <cdr:x>0.4025</cdr:x>
      <cdr:y>0.92475</cdr:y>
    </cdr:from>
    <cdr:to>
      <cdr:x>0.593</cdr:x>
      <cdr:y>0.9985</cdr:y>
    </cdr:to>
    <cdr:sp>
      <cdr:nvSpPr>
        <cdr:cNvPr id="2" name="Text Box 2"/>
        <cdr:cNvSpPr txBox="1">
          <a:spLocks noChangeArrowheads="1"/>
        </cdr:cNvSpPr>
      </cdr:nvSpPr>
      <cdr:spPr>
        <a:xfrm>
          <a:off x="2066925" y="326707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</a:t>
          </a:r>
        </a:p>
      </cdr:txBody>
    </cdr:sp>
  </cdr:relSizeAnchor>
  <cdr:relSizeAnchor xmlns:cdr="http://schemas.openxmlformats.org/drawingml/2006/chartDrawing">
    <cdr:from>
      <cdr:x>0.6065</cdr:x>
      <cdr:y>0.17025</cdr:y>
    </cdr:from>
    <cdr:to>
      <cdr:x>0.88975</cdr:x>
      <cdr:y>0.26375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24200" y="600075"/>
          <a:ext cx="1457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Management</a:t>
          </a:r>
        </a:p>
      </cdr:txBody>
    </cdr:sp>
  </cdr:relSizeAnchor>
  <cdr:relSizeAnchor xmlns:cdr="http://schemas.openxmlformats.org/drawingml/2006/chartDrawing">
    <cdr:from>
      <cdr:x>0.74575</cdr:x>
      <cdr:y>0.4955</cdr:y>
    </cdr:from>
    <cdr:to>
      <cdr:x>1</cdr:x>
      <cdr:y>0.5795</cdr:y>
    </cdr:to>
    <cdr:sp>
      <cdr:nvSpPr>
        <cdr:cNvPr id="4" name="Text Box 4"/>
        <cdr:cNvSpPr txBox="1">
          <a:spLocks noChangeArrowheads="1"/>
        </cdr:cNvSpPr>
      </cdr:nvSpPr>
      <cdr:spPr>
        <a:xfrm>
          <a:off x="3838575" y="1743075"/>
          <a:ext cx="1314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&amp; Support</a:t>
          </a:r>
        </a:p>
      </cdr:txBody>
    </cdr:sp>
  </cdr:relSizeAnchor>
  <cdr:relSizeAnchor xmlns:cdr="http://schemas.openxmlformats.org/drawingml/2006/chartDrawing">
    <cdr:from>
      <cdr:x>0.07375</cdr:x>
      <cdr:y>0.548</cdr:y>
    </cdr:from>
    <cdr:to>
      <cdr:x>0.354</cdr:x>
      <cdr:y>0.64625</cdr:y>
    </cdr:to>
    <cdr:sp>
      <cdr:nvSpPr>
        <cdr:cNvPr id="5" name="Text Box 6"/>
        <cdr:cNvSpPr txBox="1">
          <a:spLocks noChangeArrowheads="1"/>
        </cdr:cNvSpPr>
      </cdr:nvSpPr>
      <cdr:spPr>
        <a:xfrm>
          <a:off x="371475" y="1933575"/>
          <a:ext cx="1447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Plumbing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0.32425</cdr:y>
    </cdr:from>
    <cdr:to>
      <cdr:x>0.30475</cdr:x>
      <cdr:y>0.402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143000"/>
          <a:ext cx="1047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Plumbers</a:t>
          </a:r>
        </a:p>
      </cdr:txBody>
    </cdr:sp>
  </cdr:relSizeAnchor>
  <cdr:relSizeAnchor xmlns:cdr="http://schemas.openxmlformats.org/drawingml/2006/chartDrawing">
    <cdr:from>
      <cdr:x>0.22625</cdr:x>
      <cdr:y>0.87775</cdr:y>
    </cdr:from>
    <cdr:to>
      <cdr:x>0.5505</cdr:x>
      <cdr:y>0.9485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3095625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HVAC</a:t>
          </a:r>
        </a:p>
      </cdr:txBody>
    </cdr:sp>
  </cdr:relSizeAnchor>
  <cdr:relSizeAnchor xmlns:cdr="http://schemas.openxmlformats.org/drawingml/2006/chartDrawing">
    <cdr:from>
      <cdr:x>0.74575</cdr:x>
      <cdr:y>0.4955</cdr:y>
    </cdr:from>
    <cdr:to>
      <cdr:x>0.98175</cdr:x>
      <cdr:y>0.59225</cdr:y>
    </cdr:to>
    <cdr:sp>
      <cdr:nvSpPr>
        <cdr:cNvPr id="3" name="Text Box 4"/>
        <cdr:cNvSpPr txBox="1">
          <a:spLocks noChangeArrowheads="1"/>
        </cdr:cNvSpPr>
      </cdr:nvSpPr>
      <cdr:spPr>
        <a:xfrm>
          <a:off x="3838575" y="1743075"/>
          <a:ext cx="1219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Non-Field</a:t>
          </a:r>
        </a:p>
      </cdr:txBody>
    </cdr:sp>
  </cdr:relSizeAnchor>
  <cdr:relSizeAnchor xmlns:cdr="http://schemas.openxmlformats.org/drawingml/2006/chartDrawing">
    <cdr:from>
      <cdr:x>0.711</cdr:x>
      <cdr:y>0.767</cdr:y>
    </cdr:from>
    <cdr:to>
      <cdr:x>0.8845</cdr:x>
      <cdr:y>0.84</cdr:y>
    </cdr:to>
    <cdr:sp>
      <cdr:nvSpPr>
        <cdr:cNvPr id="4" name="Text Box 5"/>
        <cdr:cNvSpPr txBox="1">
          <a:spLocks noChangeArrowheads="1"/>
        </cdr:cNvSpPr>
      </cdr:nvSpPr>
      <cdr:spPr>
        <a:xfrm>
          <a:off x="3657600" y="2705100"/>
          <a:ext cx="895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28575</xdr:rowOff>
    </xdr:from>
    <xdr:to>
      <xdr:col>8</xdr:col>
      <xdr:colOff>428625</xdr:colOff>
      <xdr:row>41</xdr:row>
      <xdr:rowOff>152400</xdr:rowOff>
    </xdr:to>
    <xdr:graphicFrame>
      <xdr:nvGraphicFramePr>
        <xdr:cNvPr id="1" name="Chart 3"/>
        <xdr:cNvGraphicFramePr/>
      </xdr:nvGraphicFramePr>
      <xdr:xfrm>
        <a:off x="723900" y="3267075"/>
        <a:ext cx="5143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323850</xdr:colOff>
      <xdr:row>64</xdr:row>
      <xdr:rowOff>133350</xdr:rowOff>
    </xdr:to>
    <xdr:graphicFrame>
      <xdr:nvGraphicFramePr>
        <xdr:cNvPr id="2" name="Chart 4"/>
        <xdr:cNvGraphicFramePr/>
      </xdr:nvGraphicFramePr>
      <xdr:xfrm>
        <a:off x="609600" y="6962775"/>
        <a:ext cx="51530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8</xdr:col>
      <xdr:colOff>323850</xdr:colOff>
      <xdr:row>87</xdr:row>
      <xdr:rowOff>133350</xdr:rowOff>
    </xdr:to>
    <xdr:graphicFrame>
      <xdr:nvGraphicFramePr>
        <xdr:cNvPr id="3" name="Chart 5"/>
        <xdr:cNvGraphicFramePr/>
      </xdr:nvGraphicFramePr>
      <xdr:xfrm>
        <a:off x="609600" y="10687050"/>
        <a:ext cx="51530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ing\Closing99\June99\Reporting%20Package\MMI%20MRP%2006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ceivables BS100"/>
      <sheetName val="Allowance BS200"/>
      <sheetName val="AR Focus BS201"/>
      <sheetName val="Contracts BS300"/>
      <sheetName val="Top 10 Contracts BS301"/>
      <sheetName val="Fixed Assets BS400"/>
      <sheetName val="Fixed Asset Purch. BS401"/>
      <sheetName val="Fixed Asset Disp. BS402"/>
      <sheetName val="Prepaid Exp BS500"/>
      <sheetName val="Payables BS600"/>
      <sheetName val="Accrued Payroll BS700"/>
      <sheetName val="Accrued Bonus BS800"/>
      <sheetName val="Accrued Misc BS900"/>
      <sheetName val="Intercompany BS1000"/>
      <sheetName val="Workers Comp IS100 (Subtotal)"/>
      <sheetName val="Workers Comp State 1"/>
      <sheetName val="Workers Comp State 2"/>
      <sheetName val="Workers Comp State 3"/>
      <sheetName val="Revenues IS200"/>
      <sheetName val="RPT IS300"/>
      <sheetName val="Tax Items IS400"/>
      <sheetName val="Interest Paid CF100"/>
      <sheetName val="Misc. Items MS100"/>
      <sheetName val="Insurance Check MS200"/>
      <sheetName val="GroupMAC Cross Selling MS300"/>
      <sheetName val="Export Sheet"/>
    </sheetNames>
    <sheetDataSet>
      <sheetData sheetId="0">
        <row r="3">
          <cell r="A3">
            <v>36341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K7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25" width="5.28125" style="0" customWidth="1"/>
    <col min="26" max="27" width="6.7109375" style="0" customWidth="1"/>
    <col min="28" max="28" width="2.28125" style="0" customWidth="1"/>
    <col min="29" max="30" width="6.7109375" style="0" customWidth="1"/>
    <col min="31" max="31" width="2.421875" style="0" customWidth="1"/>
    <col min="32" max="33" width="6.7109375" style="0" customWidth="1"/>
    <col min="34" max="34" width="1.7109375" style="0" customWidth="1"/>
    <col min="35" max="36" width="6.7109375" style="0" customWidth="1"/>
    <col min="37" max="37" width="1.7109375" style="0" customWidth="1"/>
    <col min="38" max="39" width="6.7109375" style="0" customWidth="1"/>
    <col min="40" max="40" width="2.421875" style="0" customWidth="1"/>
    <col min="41" max="42" width="6.7109375" style="0" customWidth="1"/>
    <col min="43" max="43" width="1.7109375" style="0" customWidth="1"/>
    <col min="44" max="45" width="6.7109375" style="0" customWidth="1"/>
    <col min="46" max="46" width="1.7109375" style="0" customWidth="1"/>
    <col min="47" max="48" width="6.7109375" style="0" customWidth="1"/>
    <col min="49" max="49" width="2.421875" style="0" customWidth="1"/>
    <col min="50" max="51" width="6.7109375" style="0" customWidth="1"/>
    <col min="52" max="52" width="1.7109375" style="0" customWidth="1"/>
    <col min="53" max="54" width="6.7109375" style="0" customWidth="1"/>
    <col min="55" max="55" width="1.7109375" style="0" customWidth="1"/>
    <col min="56" max="57" width="6.7109375" style="0" customWidth="1"/>
    <col min="58" max="58" width="1.7109375" style="0" customWidth="1"/>
    <col min="59" max="60" width="6.7109375" style="0" customWidth="1"/>
    <col min="61" max="61" width="1.7109375" style="0" customWidth="1"/>
    <col min="62" max="63" width="6.7109375" style="0" customWidth="1"/>
  </cols>
  <sheetData>
    <row r="4" ht="5.25" customHeight="1"/>
    <row r="5" spans="2:14" ht="12.75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ht="13.5" customHeight="1"/>
    <row r="7" ht="19.5" customHeight="1"/>
    <row r="8" ht="19.5" customHeight="1"/>
    <row r="10" spans="2:14" ht="23.25" customHeight="1">
      <c r="B10" s="46" t="s">
        <v>128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ht="19.5" customHeight="1"/>
    <row r="12" spans="2:54" ht="15.75">
      <c r="B12" s="47" t="s">
        <v>221</v>
      </c>
      <c r="AS12" t="s">
        <v>102</v>
      </c>
      <c r="BB12" t="s">
        <v>102</v>
      </c>
    </row>
    <row r="13" ht="15.75">
      <c r="B13" s="47"/>
    </row>
    <row r="14" ht="19.5" customHeight="1"/>
    <row r="15" spans="11:29" ht="49.5" customHeight="1">
      <c r="K15" s="85" t="s">
        <v>207</v>
      </c>
      <c r="L15" s="86"/>
      <c r="M15" s="86"/>
      <c r="N15" s="86"/>
      <c r="O15" s="86"/>
      <c r="P15" s="87"/>
      <c r="W15" s="101" t="s">
        <v>209</v>
      </c>
      <c r="X15" s="102"/>
      <c r="Y15" s="102"/>
      <c r="Z15" s="102"/>
      <c r="AA15" s="102"/>
      <c r="AB15" s="102"/>
      <c r="AC15" s="103"/>
    </row>
    <row r="16" spans="11:63" ht="49.5" customHeight="1">
      <c r="K16" s="88"/>
      <c r="L16" s="89"/>
      <c r="M16" s="89"/>
      <c r="N16" s="89"/>
      <c r="O16" s="89"/>
      <c r="P16" s="90"/>
      <c r="W16" s="104"/>
      <c r="X16" s="105"/>
      <c r="Y16" s="105"/>
      <c r="Z16" s="105"/>
      <c r="AA16" s="105"/>
      <c r="AB16" s="105"/>
      <c r="AC16" s="106"/>
      <c r="BG16" s="22"/>
      <c r="BH16" s="22"/>
      <c r="BI16" s="22"/>
      <c r="BJ16" s="22"/>
      <c r="BK16" s="22"/>
    </row>
    <row r="17" spans="14:15" ht="12.75">
      <c r="N17" s="20"/>
      <c r="O17" s="35"/>
    </row>
    <row r="18" spans="14:15" ht="12.75">
      <c r="N18" s="25"/>
      <c r="O18" s="23"/>
    </row>
    <row r="19" spans="11:29" ht="49.5" customHeight="1">
      <c r="K19" s="94" t="s">
        <v>206</v>
      </c>
      <c r="L19" s="71"/>
      <c r="M19" s="71"/>
      <c r="N19" s="71"/>
      <c r="O19" s="71"/>
      <c r="P19" s="72"/>
      <c r="W19" s="91" t="s">
        <v>208</v>
      </c>
      <c r="X19" s="92"/>
      <c r="Y19" s="92"/>
      <c r="Z19" s="92"/>
      <c r="AA19" s="92"/>
      <c r="AB19" s="92"/>
      <c r="AC19" s="80"/>
    </row>
    <row r="20" spans="11:63" ht="49.5" customHeight="1">
      <c r="K20" s="73"/>
      <c r="L20" s="74"/>
      <c r="M20" s="74"/>
      <c r="N20" s="74"/>
      <c r="O20" s="74"/>
      <c r="P20" s="75"/>
      <c r="W20" s="81"/>
      <c r="X20" s="93"/>
      <c r="Y20" s="93"/>
      <c r="Z20" s="93"/>
      <c r="AA20" s="93"/>
      <c r="AB20" s="93"/>
      <c r="AC20" s="82"/>
      <c r="BG20" s="22"/>
      <c r="BH20" s="22"/>
      <c r="BI20" s="22"/>
      <c r="BJ20" s="22"/>
      <c r="BK20" s="22"/>
    </row>
    <row r="21" spans="14:63" ht="12.75">
      <c r="N21" s="20"/>
      <c r="O21" s="35"/>
      <c r="BG21" s="22"/>
      <c r="BH21" s="22"/>
      <c r="BI21" s="22"/>
      <c r="BJ21" s="22"/>
      <c r="BK21" s="22"/>
    </row>
    <row r="22" spans="14:63" ht="12.75">
      <c r="N22" s="21"/>
      <c r="O22" s="22"/>
      <c r="BG22" s="22"/>
      <c r="BH22" s="22"/>
      <c r="BI22" s="22"/>
      <c r="BJ22" s="22"/>
      <c r="BK22" s="22"/>
    </row>
    <row r="23" spans="14:63" ht="12.75">
      <c r="N23" s="21"/>
      <c r="O23" s="22"/>
      <c r="BG23" s="22"/>
      <c r="BH23" s="22"/>
      <c r="BI23" s="22"/>
      <c r="BJ23" s="22"/>
      <c r="BK23" s="22"/>
    </row>
    <row r="24" spans="14:63" ht="12.75">
      <c r="N24" s="21"/>
      <c r="O24" s="22"/>
      <c r="BG24" s="22"/>
      <c r="BH24" s="22"/>
      <c r="BI24" s="22"/>
      <c r="BJ24" s="22"/>
      <c r="BK24" s="22"/>
    </row>
    <row r="25" spans="5:63" ht="12.75">
      <c r="E25" s="20"/>
      <c r="F25" s="35"/>
      <c r="G25" s="35"/>
      <c r="H25" s="35"/>
      <c r="I25" s="35"/>
      <c r="J25" s="35"/>
      <c r="K25" s="35"/>
      <c r="L25" s="35"/>
      <c r="M25" s="35"/>
      <c r="N25" s="20"/>
      <c r="O25" s="35"/>
      <c r="P25" s="35"/>
      <c r="Q25" s="35"/>
      <c r="R25" s="35"/>
      <c r="S25" s="35"/>
      <c r="T25" s="35"/>
      <c r="U25" s="35"/>
      <c r="V25" s="34"/>
      <c r="BG25" s="22"/>
      <c r="BH25" s="22"/>
      <c r="BI25" s="22"/>
      <c r="BJ25" s="22"/>
      <c r="BK25" s="22"/>
    </row>
    <row r="26" spans="5:63" ht="12.75">
      <c r="E26" s="21"/>
      <c r="F26" s="22"/>
      <c r="G26" s="22"/>
      <c r="H26" s="22"/>
      <c r="I26" s="22"/>
      <c r="J26" s="22"/>
      <c r="K26" s="22"/>
      <c r="L26" s="22"/>
      <c r="M26" s="22"/>
      <c r="N26" s="25"/>
      <c r="O26" s="23"/>
      <c r="P26" s="22"/>
      <c r="Q26" s="22"/>
      <c r="R26" s="22"/>
      <c r="S26" s="22"/>
      <c r="T26" s="22"/>
      <c r="U26" s="22"/>
      <c r="V26" s="37"/>
      <c r="BG26" s="22"/>
      <c r="BH26" s="22"/>
      <c r="BI26" s="22"/>
      <c r="BJ26" s="22"/>
      <c r="BK26" s="22"/>
    </row>
    <row r="27" spans="2:63" ht="39.75" customHeight="1">
      <c r="B27" s="95" t="s">
        <v>210</v>
      </c>
      <c r="C27" s="96"/>
      <c r="D27" s="96"/>
      <c r="E27" s="96"/>
      <c r="F27" s="96"/>
      <c r="G27" s="97"/>
      <c r="K27" s="95" t="s">
        <v>211</v>
      </c>
      <c r="L27" s="96"/>
      <c r="M27" s="96"/>
      <c r="N27" s="96"/>
      <c r="O27" s="96"/>
      <c r="P27" s="97"/>
      <c r="T27" s="95" t="s">
        <v>212</v>
      </c>
      <c r="U27" s="96"/>
      <c r="V27" s="96"/>
      <c r="W27" s="96"/>
      <c r="X27" s="96"/>
      <c r="Y27" s="97"/>
      <c r="BG27" s="22"/>
      <c r="BH27" s="22"/>
      <c r="BI27" s="22"/>
      <c r="BJ27" s="22"/>
      <c r="BK27" s="22"/>
    </row>
    <row r="28" spans="2:62" ht="39.75" customHeight="1">
      <c r="B28" s="98"/>
      <c r="C28" s="99"/>
      <c r="D28" s="99"/>
      <c r="E28" s="99"/>
      <c r="F28" s="99"/>
      <c r="G28" s="100"/>
      <c r="K28" s="98"/>
      <c r="L28" s="99"/>
      <c r="M28" s="99"/>
      <c r="N28" s="99"/>
      <c r="O28" s="99"/>
      <c r="P28" s="100"/>
      <c r="T28" s="98"/>
      <c r="U28" s="99"/>
      <c r="V28" s="99"/>
      <c r="W28" s="99"/>
      <c r="X28" s="99"/>
      <c r="Y28" s="100"/>
      <c r="BG28" s="53"/>
      <c r="BI28" s="22"/>
      <c r="BJ28" s="53"/>
    </row>
    <row r="29" spans="59:62" ht="19.5" customHeight="1">
      <c r="BG29" s="53"/>
      <c r="BI29" s="22"/>
      <c r="BJ29" s="53"/>
    </row>
    <row r="30" spans="59:62" ht="12.75">
      <c r="BG30" s="55"/>
      <c r="BH30" s="22"/>
      <c r="BI30" s="55"/>
      <c r="BJ30" s="53"/>
    </row>
    <row r="32" ht="12.75" customHeight="1"/>
    <row r="33" ht="49.5" customHeight="1"/>
    <row r="34" ht="49.5" customHeight="1"/>
    <row r="36" ht="12.75" customHeight="1"/>
    <row r="37" ht="29.25" customHeight="1"/>
    <row r="39" ht="25.5" customHeight="1"/>
    <row r="40" ht="23.25" customHeight="1"/>
    <row r="42" ht="25.5" customHeight="1"/>
    <row r="43" ht="23.25" customHeight="1"/>
    <row r="45" ht="25.5" customHeight="1"/>
    <row r="46" ht="23.25" customHeight="1"/>
    <row r="69" spans="2:58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2"/>
      <c r="Y69" s="22"/>
      <c r="Z69" s="22"/>
      <c r="AA69" s="22"/>
      <c r="AB69" s="22"/>
      <c r="AC69" s="22"/>
      <c r="AD69" s="22"/>
      <c r="AE69" s="23"/>
      <c r="AF69" s="23"/>
      <c r="AG69" s="23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2:53" ht="12.75">
      <c r="B70" s="22"/>
      <c r="C70" s="22"/>
      <c r="D70" s="22"/>
      <c r="E70" s="22"/>
      <c r="F70" s="22"/>
      <c r="G70" s="22"/>
      <c r="H70" s="22"/>
      <c r="I70" s="22"/>
      <c r="J70" s="20"/>
      <c r="K70" s="35"/>
      <c r="L70" s="35"/>
      <c r="M70" s="35"/>
      <c r="N70" s="35"/>
      <c r="O70" s="35"/>
      <c r="P70" s="35"/>
      <c r="Q70" s="35"/>
      <c r="R70" s="35"/>
      <c r="S70" s="35"/>
      <c r="T70" s="22"/>
      <c r="U70" s="22"/>
      <c r="V70" s="22"/>
      <c r="W70" s="22"/>
      <c r="X70" s="35"/>
      <c r="Y70" s="35"/>
      <c r="Z70" s="35"/>
      <c r="AA70" s="35"/>
      <c r="AB70" s="35"/>
      <c r="AC70" s="35"/>
      <c r="AD70" s="35"/>
      <c r="AE70" s="22"/>
      <c r="AF70" s="22"/>
      <c r="AG70" s="36"/>
      <c r="AH70" s="36"/>
      <c r="AI70" s="58"/>
      <c r="AJ70" s="22"/>
      <c r="AK70" s="22"/>
      <c r="AL70" s="22"/>
      <c r="AM70" s="22"/>
      <c r="AN70" s="23"/>
      <c r="AO70" s="23"/>
      <c r="AP70" s="23"/>
      <c r="AQ70" s="22"/>
      <c r="AR70" s="22"/>
      <c r="AW70" s="22"/>
      <c r="AX70" s="22"/>
      <c r="AY70" s="22"/>
      <c r="AZ70" s="22"/>
      <c r="BA70" s="22"/>
    </row>
    <row r="71" spans="2:53" ht="15.75">
      <c r="B71" s="76" t="s">
        <v>154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8"/>
      <c r="R71" s="22"/>
      <c r="S71" s="22"/>
      <c r="T71" s="22"/>
      <c r="U71" s="22"/>
      <c r="V71" s="22"/>
      <c r="Y71" s="22"/>
      <c r="Z71" s="22"/>
      <c r="AA71" s="22"/>
      <c r="AB71" s="22"/>
      <c r="AC71" s="22"/>
      <c r="AD71" s="22"/>
      <c r="AF71" s="50" t="s">
        <v>149</v>
      </c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2"/>
      <c r="AZ71" s="55"/>
      <c r="BA71" s="55"/>
    </row>
    <row r="72" spans="2:58" ht="12.75">
      <c r="B72" s="22"/>
      <c r="C72" s="22"/>
      <c r="D72" s="22"/>
      <c r="E72" s="22"/>
      <c r="F72" s="22"/>
      <c r="G72" s="22"/>
      <c r="H72" s="22"/>
      <c r="I72" s="22"/>
      <c r="J72" s="2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1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</row>
    <row r="73" spans="2:58" ht="12.75">
      <c r="B73" s="22"/>
      <c r="C73" s="22"/>
      <c r="D73" s="22"/>
      <c r="E73" s="22"/>
      <c r="F73" s="22"/>
      <c r="G73" s="22"/>
      <c r="H73" s="22"/>
      <c r="I73" s="22"/>
      <c r="J73" s="25"/>
      <c r="K73" s="22"/>
      <c r="L73" s="22"/>
      <c r="M73" s="23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5"/>
      <c r="AK73" s="23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</row>
    <row r="74" spans="2:58" ht="12.75">
      <c r="B74" s="24"/>
      <c r="C74" s="35"/>
      <c r="D74" s="35"/>
      <c r="E74" s="35"/>
      <c r="F74" s="35"/>
      <c r="G74" s="35"/>
      <c r="H74" s="35"/>
      <c r="I74" s="34"/>
      <c r="J74" s="20"/>
      <c r="K74" s="35"/>
      <c r="L74" s="35"/>
      <c r="M74" s="24"/>
      <c r="N74" s="35"/>
      <c r="O74" s="35"/>
      <c r="P74" s="35"/>
      <c r="Q74" s="34"/>
      <c r="R74" s="25"/>
      <c r="S74" s="22"/>
      <c r="T74" s="22"/>
      <c r="U74" s="22"/>
      <c r="V74" s="22"/>
      <c r="X74" s="23"/>
      <c r="Y74" s="24"/>
      <c r="Z74" s="36"/>
      <c r="AA74" s="35"/>
      <c r="AB74" s="35"/>
      <c r="AC74" s="35"/>
      <c r="AD74" s="35"/>
      <c r="AE74" s="35"/>
      <c r="AF74" s="35"/>
      <c r="AG74" s="35"/>
      <c r="AH74" s="35"/>
      <c r="AI74" s="36"/>
      <c r="AJ74" s="24"/>
      <c r="AK74" s="36"/>
      <c r="AL74" s="35"/>
      <c r="AM74" s="35"/>
      <c r="AN74" s="35"/>
      <c r="AO74" s="35"/>
      <c r="AP74" s="35"/>
      <c r="AQ74" s="35"/>
      <c r="AR74" s="36"/>
      <c r="AS74" s="24"/>
      <c r="AT74" s="36"/>
      <c r="AU74" s="35"/>
      <c r="AV74" s="35"/>
      <c r="AW74" s="35"/>
      <c r="AX74" s="35"/>
      <c r="AY74" s="35"/>
      <c r="AZ74" s="35"/>
      <c r="BA74" s="35"/>
      <c r="BB74" s="35"/>
      <c r="BC74" s="35"/>
      <c r="BD74" s="36"/>
      <c r="BE74" s="25"/>
      <c r="BF74" s="23"/>
    </row>
    <row r="75" spans="1:58" ht="12.75">
      <c r="A75" s="79" t="s">
        <v>131</v>
      </c>
      <c r="B75" s="80"/>
      <c r="D75" s="83" t="s">
        <v>109</v>
      </c>
      <c r="H75" s="22"/>
      <c r="I75" s="79" t="s">
        <v>132</v>
      </c>
      <c r="J75" s="80"/>
      <c r="K75" s="22"/>
      <c r="L75" s="79" t="s">
        <v>110</v>
      </c>
      <c r="M75" s="80"/>
      <c r="P75" s="22"/>
      <c r="Q75" s="79" t="s">
        <v>130</v>
      </c>
      <c r="R75" s="80"/>
      <c r="S75" s="22"/>
      <c r="T75" s="22"/>
      <c r="U75" s="22"/>
      <c r="V75" s="22"/>
      <c r="X75" s="70" t="s">
        <v>111</v>
      </c>
      <c r="Y75" s="71"/>
      <c r="Z75" s="72"/>
      <c r="AD75" s="53"/>
      <c r="AE75" s="53"/>
      <c r="AF75" s="53"/>
      <c r="AI75" s="70" t="s">
        <v>143</v>
      </c>
      <c r="AJ75" s="71"/>
      <c r="AK75" s="72"/>
      <c r="AL75" s="53"/>
      <c r="AN75" s="53"/>
      <c r="AO75" s="53"/>
      <c r="AR75" s="70" t="s">
        <v>148</v>
      </c>
      <c r="AS75" s="71"/>
      <c r="AT75" s="72"/>
      <c r="AU75" s="53"/>
      <c r="AW75" s="55"/>
      <c r="AX75" s="55"/>
      <c r="AY75" s="22"/>
      <c r="AZ75" s="22"/>
      <c r="BA75" s="22"/>
      <c r="BD75" s="70" t="s">
        <v>155</v>
      </c>
      <c r="BE75" s="71"/>
      <c r="BF75" s="72"/>
    </row>
    <row r="76" spans="1:58" ht="12.75">
      <c r="A76" s="81"/>
      <c r="B76" s="82"/>
      <c r="D76" s="84"/>
      <c r="H76" s="22"/>
      <c r="I76" s="81"/>
      <c r="J76" s="82"/>
      <c r="K76" s="22"/>
      <c r="L76" s="81"/>
      <c r="M76" s="82"/>
      <c r="N76" s="34"/>
      <c r="P76" s="22"/>
      <c r="Q76" s="81"/>
      <c r="R76" s="82"/>
      <c r="S76" s="22"/>
      <c r="T76" s="22"/>
      <c r="U76" s="22"/>
      <c r="V76" s="22"/>
      <c r="X76" s="73"/>
      <c r="Y76" s="74"/>
      <c r="Z76" s="75"/>
      <c r="AD76" s="53"/>
      <c r="AE76" s="53"/>
      <c r="AF76" s="53"/>
      <c r="AI76" s="73"/>
      <c r="AJ76" s="74"/>
      <c r="AK76" s="75"/>
      <c r="AL76" s="53"/>
      <c r="AN76" s="53"/>
      <c r="AO76" s="53"/>
      <c r="AR76" s="73"/>
      <c r="AS76" s="74"/>
      <c r="AT76" s="75"/>
      <c r="AU76" s="53"/>
      <c r="AW76" s="55"/>
      <c r="AX76" s="55"/>
      <c r="AY76" s="22"/>
      <c r="AZ76" s="22"/>
      <c r="BA76" s="22"/>
      <c r="BD76" s="73"/>
      <c r="BE76" s="74"/>
      <c r="BF76" s="75"/>
    </row>
    <row r="77" spans="2:58" ht="12.75">
      <c r="B77" s="20"/>
      <c r="F77" s="22"/>
      <c r="G77" s="22"/>
      <c r="H77" s="22"/>
      <c r="J77" s="20"/>
      <c r="K77" s="22"/>
      <c r="M77" s="20"/>
      <c r="N77" s="37"/>
      <c r="O77" s="22"/>
      <c r="P77" s="22"/>
      <c r="R77" s="20"/>
      <c r="S77" s="22"/>
      <c r="T77" s="22"/>
      <c r="U77" s="22"/>
      <c r="V77" s="22"/>
      <c r="Y77" s="24"/>
      <c r="Z77" s="36"/>
      <c r="AD77" s="53"/>
      <c r="AE77" s="53"/>
      <c r="AF77" s="53"/>
      <c r="AI77" s="56"/>
      <c r="AJ77" s="54"/>
      <c r="AK77" s="51"/>
      <c r="AL77" s="53"/>
      <c r="AN77" s="53"/>
      <c r="AO77" s="53"/>
      <c r="AR77" s="56"/>
      <c r="AS77" s="54"/>
      <c r="AT77" s="51"/>
      <c r="AU77" s="53"/>
      <c r="AW77" s="55"/>
      <c r="AX77" s="55"/>
      <c r="AY77" s="22"/>
      <c r="AZ77" s="22"/>
      <c r="BA77" s="22"/>
      <c r="BD77" s="56"/>
      <c r="BE77" s="54"/>
      <c r="BF77" s="56"/>
    </row>
  </sheetData>
  <sheetProtection/>
  <mergeCells count="17">
    <mergeCell ref="K15:P16"/>
    <mergeCell ref="W19:AC20"/>
    <mergeCell ref="K19:P20"/>
    <mergeCell ref="B27:G28"/>
    <mergeCell ref="K27:P28"/>
    <mergeCell ref="T27:Y28"/>
    <mergeCell ref="W15:AC16"/>
    <mergeCell ref="X75:Z76"/>
    <mergeCell ref="AI75:AK76"/>
    <mergeCell ref="AR75:AT76"/>
    <mergeCell ref="BD75:BF76"/>
    <mergeCell ref="B71:Q71"/>
    <mergeCell ref="A75:B76"/>
    <mergeCell ref="D75:D76"/>
    <mergeCell ref="I75:J76"/>
    <mergeCell ref="L75:M76"/>
    <mergeCell ref="Q75:R76"/>
  </mergeCells>
  <printOptions horizontalCentered="1"/>
  <pageMargins left="0.25" right="0.5" top="0.5" bottom="0.5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U82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2" width="5.28125" style="0" customWidth="1"/>
    <col min="3" max="3" width="2.28125" style="0" customWidth="1"/>
    <col min="4" max="5" width="6.7109375" style="0" customWidth="1"/>
    <col min="6" max="6" width="2.28125" style="0" customWidth="1"/>
    <col min="7" max="8" width="6.7109375" style="0" customWidth="1"/>
    <col min="9" max="9" width="1.7109375" style="0" customWidth="1"/>
    <col min="10" max="11" width="6.7109375" style="0" customWidth="1"/>
    <col min="12" max="12" width="2.28125" style="0" customWidth="1"/>
    <col min="13" max="14" width="6.7109375" style="0" customWidth="1"/>
    <col min="15" max="15" width="2.421875" style="0" customWidth="1"/>
    <col min="16" max="17" width="6.7109375" style="0" customWidth="1"/>
    <col min="18" max="18" width="1.7109375" style="0" customWidth="1"/>
    <col min="19" max="20" width="6.7109375" style="0" customWidth="1"/>
    <col min="21" max="21" width="1.7109375" style="0" customWidth="1"/>
    <col min="22" max="23" width="6.7109375" style="0" customWidth="1"/>
    <col min="24" max="24" width="2.421875" style="0" customWidth="1"/>
    <col min="25" max="26" width="6.7109375" style="0" customWidth="1"/>
    <col min="27" max="27" width="1.7109375" style="0" customWidth="1"/>
    <col min="28" max="29" width="8.7109375" style="0" customWidth="1"/>
    <col min="30" max="30" width="1.7109375" style="0" customWidth="1"/>
    <col min="31" max="32" width="6.7109375" style="0" customWidth="1"/>
    <col min="33" max="33" width="2.421875" style="0" customWidth="1"/>
    <col min="34" max="35" width="6.7109375" style="0" customWidth="1"/>
    <col min="36" max="36" width="1.7109375" style="0" customWidth="1"/>
    <col min="37" max="38" width="6.7109375" style="0" customWidth="1"/>
    <col min="39" max="39" width="1.7109375" style="0" customWidth="1"/>
    <col min="40" max="41" width="6.7109375" style="0" customWidth="1"/>
    <col min="42" max="42" width="1.7109375" style="0" customWidth="1"/>
    <col min="43" max="44" width="6.7109375" style="0" customWidth="1"/>
    <col min="45" max="45" width="1.7109375" style="0" customWidth="1"/>
    <col min="46" max="47" width="6.7109375" style="0" customWidth="1"/>
  </cols>
  <sheetData>
    <row r="4" ht="5.25" customHeight="1"/>
    <row r="5" spans="4:18" ht="12.75"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2"/>
      <c r="R5" s="45"/>
    </row>
    <row r="6" ht="13.5" customHeight="1"/>
    <row r="7" ht="19.5" customHeight="1"/>
    <row r="8" ht="19.5" customHeight="1"/>
    <row r="10" spans="4:18" ht="23.25" customHeight="1">
      <c r="D10" s="46" t="s">
        <v>128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</row>
    <row r="11" ht="19.5" customHeight="1"/>
    <row r="12" spans="4:38" ht="15.75">
      <c r="D12" s="47" t="s">
        <v>221</v>
      </c>
      <c r="AC12" t="s">
        <v>102</v>
      </c>
      <c r="AL12" t="s">
        <v>102</v>
      </c>
    </row>
    <row r="13" ht="19.5" customHeight="1"/>
    <row r="14" ht="19.5" customHeight="1"/>
    <row r="15" spans="38:47" ht="12.75"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2:27" ht="20.25">
      <c r="L16" s="111" t="s">
        <v>205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</row>
    <row r="17" spans="2:20" ht="23.25" customHeight="1">
      <c r="B17" s="22"/>
      <c r="C17" s="22"/>
      <c r="D17" s="22"/>
      <c r="E17" s="22"/>
      <c r="F17" s="22"/>
      <c r="I17" s="22"/>
      <c r="J17" s="22"/>
      <c r="K17" s="22"/>
      <c r="L17" s="22"/>
      <c r="M17" s="22"/>
      <c r="T17" s="20"/>
    </row>
    <row r="18" spans="2:47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T18" s="25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2:37" ht="12.75">
      <c r="B19" s="22"/>
      <c r="C19" s="22"/>
      <c r="D19" s="22"/>
      <c r="E19" s="22"/>
      <c r="F19" s="22"/>
      <c r="H19" s="23"/>
      <c r="I19" s="24"/>
      <c r="J19" s="36"/>
      <c r="K19" s="35"/>
      <c r="L19" s="35"/>
      <c r="M19" s="35"/>
      <c r="N19" s="35"/>
      <c r="O19" s="35"/>
      <c r="P19" s="35"/>
      <c r="Q19" s="35"/>
      <c r="R19" s="35"/>
      <c r="S19" s="36"/>
      <c r="T19" s="24"/>
      <c r="U19" s="36"/>
      <c r="V19" s="35"/>
      <c r="W19" s="35"/>
      <c r="X19" s="35"/>
      <c r="Y19" s="35"/>
      <c r="Z19" s="35"/>
      <c r="AA19" s="35"/>
      <c r="AB19" s="36"/>
      <c r="AC19" s="24"/>
      <c r="AD19" s="36"/>
      <c r="AE19" s="35"/>
      <c r="AF19" s="35"/>
      <c r="AG19" s="35"/>
      <c r="AH19" s="36"/>
      <c r="AI19" s="25"/>
      <c r="AJ19" s="23"/>
      <c r="AK19" s="22"/>
    </row>
    <row r="20" spans="2:36" ht="30" customHeight="1">
      <c r="B20" s="22"/>
      <c r="C20" s="22"/>
      <c r="D20" s="22"/>
      <c r="E20" s="22"/>
      <c r="F20" s="22"/>
      <c r="H20" s="70" t="s">
        <v>111</v>
      </c>
      <c r="I20" s="71"/>
      <c r="J20" s="72"/>
      <c r="N20" s="53"/>
      <c r="O20" s="53"/>
      <c r="P20" s="53"/>
      <c r="S20" s="70" t="s">
        <v>143</v>
      </c>
      <c r="T20" s="71"/>
      <c r="U20" s="72"/>
      <c r="V20" s="53"/>
      <c r="X20" s="53"/>
      <c r="Y20" s="53"/>
      <c r="AB20" s="70" t="s">
        <v>148</v>
      </c>
      <c r="AC20" s="71"/>
      <c r="AD20" s="72"/>
      <c r="AE20" s="53"/>
      <c r="AH20" s="70" t="s">
        <v>167</v>
      </c>
      <c r="AI20" s="71"/>
      <c r="AJ20" s="72"/>
    </row>
    <row r="21" spans="2:36" ht="30" customHeight="1">
      <c r="B21" s="22"/>
      <c r="C21" s="22"/>
      <c r="D21" s="22"/>
      <c r="E21" s="22"/>
      <c r="F21" s="22"/>
      <c r="H21" s="73"/>
      <c r="I21" s="74"/>
      <c r="J21" s="75"/>
      <c r="N21" s="53"/>
      <c r="O21" s="53"/>
      <c r="P21" s="53"/>
      <c r="S21" s="73"/>
      <c r="T21" s="74"/>
      <c r="U21" s="75"/>
      <c r="V21" s="53"/>
      <c r="X21" s="53"/>
      <c r="Y21" s="53"/>
      <c r="AB21" s="73"/>
      <c r="AC21" s="74"/>
      <c r="AD21" s="75"/>
      <c r="AE21" s="53"/>
      <c r="AH21" s="73"/>
      <c r="AI21" s="74"/>
      <c r="AJ21" s="75"/>
    </row>
    <row r="22" spans="2:36" ht="12.75">
      <c r="B22" s="22"/>
      <c r="C22" s="22"/>
      <c r="D22" s="22"/>
      <c r="E22" s="22"/>
      <c r="F22" s="22"/>
      <c r="I22" s="24"/>
      <c r="J22" s="36"/>
      <c r="N22" s="53"/>
      <c r="O22" s="53"/>
      <c r="P22" s="53"/>
      <c r="S22" s="56"/>
      <c r="T22" s="54"/>
      <c r="U22" s="51"/>
      <c r="V22" s="53"/>
      <c r="X22" s="53"/>
      <c r="Y22" s="53"/>
      <c r="AB22" s="56"/>
      <c r="AC22" s="54"/>
      <c r="AD22" s="51"/>
      <c r="AE22" s="53"/>
      <c r="AH22" s="56"/>
      <c r="AI22" s="54"/>
      <c r="AJ22" s="56"/>
    </row>
    <row r="23" spans="2:37" ht="12.75">
      <c r="B23" s="22"/>
      <c r="C23" s="22"/>
      <c r="D23" s="22"/>
      <c r="E23" s="24"/>
      <c r="F23" s="35"/>
      <c r="G23" s="35"/>
      <c r="H23" s="24"/>
      <c r="I23" s="35"/>
      <c r="J23" s="35"/>
      <c r="K23" s="24"/>
      <c r="L23" s="35"/>
      <c r="M23" s="34"/>
      <c r="N23" s="25"/>
      <c r="Q23" s="24"/>
      <c r="R23" s="35"/>
      <c r="S23" s="34"/>
      <c r="T23" s="24"/>
      <c r="U23" s="35"/>
      <c r="V23" s="34"/>
      <c r="W23" s="25"/>
      <c r="Z23" s="24"/>
      <c r="AA23" s="35"/>
      <c r="AB23" s="34"/>
      <c r="AC23" s="24"/>
      <c r="AD23" s="35"/>
      <c r="AE23" s="34"/>
      <c r="AF23" s="25"/>
      <c r="AG23" s="22"/>
      <c r="AH23" s="37"/>
      <c r="AI23" s="25"/>
      <c r="AJ23" s="22"/>
      <c r="AK23" s="22"/>
    </row>
    <row r="24" spans="2:35" ht="30" customHeight="1">
      <c r="B24" s="22"/>
      <c r="C24" s="22"/>
      <c r="D24" s="107" t="s">
        <v>146</v>
      </c>
      <c r="E24" s="108"/>
      <c r="F24" s="22"/>
      <c r="G24" s="107" t="s">
        <v>145</v>
      </c>
      <c r="H24" s="108"/>
      <c r="J24" s="107" t="s">
        <v>223</v>
      </c>
      <c r="K24" s="108"/>
      <c r="M24" s="107" t="s">
        <v>222</v>
      </c>
      <c r="N24" s="108"/>
      <c r="P24" s="107" t="s">
        <v>147</v>
      </c>
      <c r="Q24" s="108"/>
      <c r="R24" s="22"/>
      <c r="S24" s="107" t="s">
        <v>144</v>
      </c>
      <c r="T24" s="108"/>
      <c r="V24" s="107" t="s">
        <v>151</v>
      </c>
      <c r="W24" s="108"/>
      <c r="Y24" s="107" t="s">
        <v>152</v>
      </c>
      <c r="Z24" s="108"/>
      <c r="AA24" s="22"/>
      <c r="AB24" s="107" t="s">
        <v>224</v>
      </c>
      <c r="AC24" s="108"/>
      <c r="AE24" s="107" t="s">
        <v>153</v>
      </c>
      <c r="AF24" s="108"/>
      <c r="AG24" s="22"/>
      <c r="AH24" s="107" t="s">
        <v>193</v>
      </c>
      <c r="AI24" s="108"/>
    </row>
    <row r="25" spans="2:35" ht="30" customHeight="1">
      <c r="B25" s="22"/>
      <c r="C25" s="22"/>
      <c r="D25" s="109"/>
      <c r="E25" s="110"/>
      <c r="F25" s="22"/>
      <c r="G25" s="109"/>
      <c r="H25" s="110"/>
      <c r="J25" s="109"/>
      <c r="K25" s="110"/>
      <c r="M25" s="109"/>
      <c r="N25" s="110"/>
      <c r="P25" s="109"/>
      <c r="Q25" s="110"/>
      <c r="R25" s="22"/>
      <c r="S25" s="109"/>
      <c r="T25" s="110"/>
      <c r="V25" s="109"/>
      <c r="W25" s="110"/>
      <c r="Y25" s="109"/>
      <c r="Z25" s="110"/>
      <c r="AA25" s="22"/>
      <c r="AB25" s="109"/>
      <c r="AC25" s="110"/>
      <c r="AE25" s="109"/>
      <c r="AF25" s="110"/>
      <c r="AG25" s="22"/>
      <c r="AH25" s="109"/>
      <c r="AI25" s="110"/>
    </row>
    <row r="26" spans="2:35" ht="12.75">
      <c r="B26" s="22"/>
      <c r="C26" s="22"/>
      <c r="E26" s="20"/>
      <c r="F26" s="22"/>
      <c r="H26" s="20"/>
      <c r="K26" s="20"/>
      <c r="N26" s="20"/>
      <c r="Q26" s="20"/>
      <c r="R26" s="22"/>
      <c r="T26" s="20"/>
      <c r="W26" s="20"/>
      <c r="Z26" s="20"/>
      <c r="AA26" s="22"/>
      <c r="AC26" s="20"/>
      <c r="AF26" s="20"/>
      <c r="AG26" s="22"/>
      <c r="AI26" s="20"/>
    </row>
    <row r="27" spans="2:35" ht="12.75">
      <c r="B27" s="22"/>
      <c r="C27" s="22"/>
      <c r="E27" s="21"/>
      <c r="F27" s="22"/>
      <c r="H27" s="21"/>
      <c r="I27" s="22"/>
      <c r="K27" s="21"/>
      <c r="L27" s="22"/>
      <c r="N27" s="21"/>
      <c r="Q27" s="25"/>
      <c r="R27" s="22"/>
      <c r="T27" s="25"/>
      <c r="W27" s="25"/>
      <c r="Z27" s="25"/>
      <c r="AA27" s="22"/>
      <c r="AC27" s="25"/>
      <c r="AF27" s="25"/>
      <c r="AG27" s="22"/>
      <c r="AI27" s="25"/>
    </row>
    <row r="28" spans="2:35" ht="30" customHeight="1">
      <c r="B28" s="22"/>
      <c r="C28" s="22"/>
      <c r="D28" s="113" t="s">
        <v>186</v>
      </c>
      <c r="E28" s="124"/>
      <c r="F28" s="22"/>
      <c r="G28" s="113" t="s">
        <v>140</v>
      </c>
      <c r="H28" s="124"/>
      <c r="J28" s="113" t="s">
        <v>141</v>
      </c>
      <c r="K28" s="124"/>
      <c r="M28" s="127" t="s">
        <v>142</v>
      </c>
      <c r="N28" s="124"/>
      <c r="P28" s="127" t="s">
        <v>136</v>
      </c>
      <c r="Q28" s="117"/>
      <c r="R28" s="22"/>
      <c r="S28" s="127" t="s">
        <v>136</v>
      </c>
      <c r="T28" s="117"/>
      <c r="V28" s="113" t="s">
        <v>150</v>
      </c>
      <c r="W28" s="114"/>
      <c r="Y28" s="127" t="s">
        <v>195</v>
      </c>
      <c r="Z28" s="117"/>
      <c r="AA28" s="22"/>
      <c r="AB28" s="127" t="s">
        <v>195</v>
      </c>
      <c r="AC28" s="117"/>
      <c r="AE28" s="113" t="s">
        <v>196</v>
      </c>
      <c r="AF28" s="114"/>
      <c r="AG28" s="22"/>
      <c r="AH28" s="127" t="s">
        <v>194</v>
      </c>
      <c r="AI28" s="117"/>
    </row>
    <row r="29" spans="2:35" ht="30" customHeight="1">
      <c r="B29" s="22"/>
      <c r="C29" s="22"/>
      <c r="D29" s="125"/>
      <c r="E29" s="126"/>
      <c r="F29" s="22"/>
      <c r="G29" s="125"/>
      <c r="H29" s="126"/>
      <c r="J29" s="125"/>
      <c r="K29" s="126"/>
      <c r="M29" s="125"/>
      <c r="N29" s="126"/>
      <c r="P29" s="118"/>
      <c r="Q29" s="119"/>
      <c r="R29" s="22"/>
      <c r="S29" s="118"/>
      <c r="T29" s="119"/>
      <c r="V29" s="115"/>
      <c r="W29" s="116"/>
      <c r="Y29" s="118"/>
      <c r="Z29" s="119"/>
      <c r="AA29" s="22"/>
      <c r="AB29" s="118"/>
      <c r="AC29" s="119"/>
      <c r="AE29" s="115"/>
      <c r="AF29" s="116"/>
      <c r="AG29" s="22"/>
      <c r="AH29" s="118"/>
      <c r="AI29" s="119"/>
    </row>
    <row r="30" spans="5:35" ht="12.75">
      <c r="E30" s="20"/>
      <c r="H30" s="20"/>
      <c r="K30" s="20"/>
      <c r="M30" s="34"/>
      <c r="Q30" s="20"/>
      <c r="R30" s="22"/>
      <c r="T30" s="24"/>
      <c r="W30" s="20"/>
      <c r="Z30" s="20"/>
      <c r="AA30" s="22"/>
      <c r="AC30" s="20"/>
      <c r="AF30" s="20"/>
      <c r="AG30" s="22"/>
      <c r="AI30" s="20"/>
    </row>
    <row r="31" spans="4:35" ht="30" customHeight="1">
      <c r="D31" s="113" t="s">
        <v>187</v>
      </c>
      <c r="E31" s="114"/>
      <c r="G31" s="113" t="s">
        <v>189</v>
      </c>
      <c r="H31" s="114"/>
      <c r="I31" s="22"/>
      <c r="J31" s="113" t="s">
        <v>190</v>
      </c>
      <c r="K31" s="114"/>
      <c r="L31" s="22"/>
      <c r="M31" s="127" t="s">
        <v>191</v>
      </c>
      <c r="N31" s="124"/>
      <c r="P31" s="127" t="s">
        <v>192</v>
      </c>
      <c r="Q31" s="124"/>
      <c r="R31" s="22"/>
      <c r="S31" s="127" t="s">
        <v>135</v>
      </c>
      <c r="T31" s="124"/>
      <c r="V31" s="127" t="s">
        <v>192</v>
      </c>
      <c r="W31" s="124"/>
      <c r="Y31" s="127" t="s">
        <v>192</v>
      </c>
      <c r="Z31" s="124"/>
      <c r="AA31" s="22"/>
      <c r="AB31" s="127" t="s">
        <v>192</v>
      </c>
      <c r="AC31" s="124"/>
      <c r="AE31" s="127" t="s">
        <v>192</v>
      </c>
      <c r="AF31" s="124"/>
      <c r="AG31" s="22"/>
      <c r="AH31" s="127" t="s">
        <v>192</v>
      </c>
      <c r="AI31" s="124"/>
    </row>
    <row r="32" spans="4:35" ht="30" customHeight="1">
      <c r="D32" s="115"/>
      <c r="E32" s="116"/>
      <c r="G32" s="115"/>
      <c r="H32" s="116"/>
      <c r="I32" s="22"/>
      <c r="J32" s="115"/>
      <c r="K32" s="116"/>
      <c r="L32" s="22"/>
      <c r="M32" s="125"/>
      <c r="N32" s="126"/>
      <c r="P32" s="125"/>
      <c r="Q32" s="126"/>
      <c r="R32" s="22"/>
      <c r="S32" s="125"/>
      <c r="T32" s="126"/>
      <c r="V32" s="125"/>
      <c r="W32" s="126"/>
      <c r="Y32" s="125"/>
      <c r="Z32" s="126"/>
      <c r="AA32" s="22"/>
      <c r="AB32" s="125"/>
      <c r="AC32" s="126"/>
      <c r="AE32" s="125"/>
      <c r="AF32" s="126"/>
      <c r="AG32" s="22"/>
      <c r="AH32" s="125"/>
      <c r="AI32" s="126"/>
    </row>
    <row r="33" spans="5:35" ht="12.75">
      <c r="E33" s="20"/>
      <c r="Q33" s="24"/>
      <c r="R33" s="22"/>
      <c r="W33" s="24"/>
      <c r="Z33" s="24"/>
      <c r="AA33" s="22"/>
      <c r="AC33" s="24"/>
      <c r="AF33" s="24"/>
      <c r="AG33" s="22"/>
      <c r="AI33" s="24"/>
    </row>
    <row r="34" spans="4:35" ht="30" customHeight="1">
      <c r="D34" s="113" t="s">
        <v>188</v>
      </c>
      <c r="E34" s="114"/>
      <c r="P34" s="127" t="s">
        <v>135</v>
      </c>
      <c r="Q34" s="124"/>
      <c r="R34" s="22"/>
      <c r="V34" s="127" t="s">
        <v>135</v>
      </c>
      <c r="W34" s="124"/>
      <c r="Y34" s="127" t="s">
        <v>135</v>
      </c>
      <c r="Z34" s="124"/>
      <c r="AA34" s="22"/>
      <c r="AB34" s="127" t="s">
        <v>135</v>
      </c>
      <c r="AC34" s="124"/>
      <c r="AE34" s="127" t="s">
        <v>135</v>
      </c>
      <c r="AF34" s="124"/>
      <c r="AG34" s="22"/>
      <c r="AH34" s="127" t="s">
        <v>135</v>
      </c>
      <c r="AI34" s="124"/>
    </row>
    <row r="35" spans="4:35" ht="30" customHeight="1">
      <c r="D35" s="115"/>
      <c r="E35" s="116"/>
      <c r="P35" s="125"/>
      <c r="Q35" s="126"/>
      <c r="R35" s="22"/>
      <c r="V35" s="125"/>
      <c r="W35" s="126"/>
      <c r="Y35" s="125"/>
      <c r="Z35" s="126"/>
      <c r="AA35" s="22"/>
      <c r="AB35" s="125"/>
      <c r="AC35" s="126"/>
      <c r="AE35" s="125"/>
      <c r="AF35" s="126"/>
      <c r="AG35" s="22"/>
      <c r="AH35" s="125"/>
      <c r="AI35" s="126"/>
    </row>
    <row r="37" spans="2:6" ht="25.5" customHeight="1">
      <c r="B37" s="22"/>
      <c r="C37" s="22"/>
      <c r="D37" s="22"/>
      <c r="E37" s="22"/>
      <c r="F37" s="22"/>
    </row>
    <row r="38" spans="2:6" ht="23.25" customHeight="1">
      <c r="B38" s="22"/>
      <c r="C38" s="22"/>
      <c r="D38" s="22"/>
      <c r="E38" s="22"/>
      <c r="F38" s="22"/>
    </row>
    <row r="39" spans="1:14" ht="12.75">
      <c r="A39" s="22"/>
      <c r="B39" s="22"/>
      <c r="C39" s="22"/>
      <c r="D39" s="31" t="s">
        <v>138</v>
      </c>
      <c r="E39" s="22"/>
      <c r="H39" s="22"/>
      <c r="I39" s="22"/>
      <c r="J39" s="22"/>
      <c r="K39" s="22"/>
      <c r="L39" s="22"/>
      <c r="N39" s="22"/>
    </row>
    <row r="40" spans="1:10" ht="12.75">
      <c r="A40" s="22"/>
      <c r="B40" s="22"/>
      <c r="C40" s="22"/>
      <c r="D40" s="40" t="s">
        <v>199</v>
      </c>
      <c r="J40" s="38" t="s">
        <v>197</v>
      </c>
    </row>
    <row r="41" spans="1:10" ht="12.75">
      <c r="A41" s="22"/>
      <c r="B41" s="22"/>
      <c r="C41" s="22"/>
      <c r="D41" s="40" t="s">
        <v>200</v>
      </c>
      <c r="E41" s="22"/>
      <c r="F41" s="22"/>
      <c r="J41" s="38" t="s">
        <v>198</v>
      </c>
    </row>
    <row r="42" spans="1:6" ht="12.75">
      <c r="A42" s="22"/>
      <c r="B42" s="22"/>
      <c r="C42" s="22"/>
      <c r="D42" s="22"/>
      <c r="E42" s="22"/>
      <c r="F42" s="22"/>
    </row>
    <row r="43" spans="4:18" ht="12.75"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2"/>
      <c r="R43" s="45"/>
    </row>
    <row r="44" ht="13.5" customHeight="1"/>
    <row r="45" ht="19.5" customHeight="1"/>
    <row r="46" ht="19.5" customHeight="1"/>
    <row r="48" spans="4:18" ht="23.25" customHeight="1">
      <c r="D48" s="46" t="s">
        <v>128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2"/>
    </row>
    <row r="49" ht="19.5" customHeight="1"/>
    <row r="50" spans="4:38" ht="15.75">
      <c r="D50" s="47" t="s">
        <v>221</v>
      </c>
      <c r="AC50" t="s">
        <v>102</v>
      </c>
      <c r="AL50" t="s">
        <v>102</v>
      </c>
    </row>
    <row r="51" ht="19.5" customHeight="1"/>
    <row r="52" ht="19.5" customHeight="1"/>
    <row r="53" spans="38:47" ht="12.75"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3:28" ht="20.25">
      <c r="M54" s="111" t="s">
        <v>213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</row>
    <row r="55" spans="2:21" ht="23.25" customHeight="1">
      <c r="B55" s="22"/>
      <c r="C55" s="22"/>
      <c r="D55" s="22"/>
      <c r="E55" s="22"/>
      <c r="F55" s="22"/>
      <c r="I55" s="22"/>
      <c r="J55" s="22"/>
      <c r="K55" s="22"/>
      <c r="M55" s="22"/>
      <c r="N55" s="22"/>
      <c r="U55" s="20"/>
    </row>
    <row r="56" spans="2:47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M56" s="22"/>
      <c r="N56" s="22"/>
      <c r="U56" s="21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30" ht="12.75">
      <c r="A57" s="22"/>
      <c r="B57" s="22"/>
      <c r="C57" s="22"/>
      <c r="D57" s="22"/>
      <c r="E57" s="22"/>
      <c r="F57" s="22"/>
      <c r="M57" s="22"/>
      <c r="N57" s="22"/>
      <c r="O57" s="22"/>
      <c r="P57" s="22"/>
      <c r="Q57" s="20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58"/>
      <c r="AC57" s="25"/>
      <c r="AD57" s="22"/>
    </row>
    <row r="58" spans="1:30" ht="30" customHeight="1">
      <c r="A58" s="22"/>
      <c r="B58" s="22"/>
      <c r="C58" s="22"/>
      <c r="D58" s="22"/>
      <c r="E58" s="22"/>
      <c r="F58" s="22"/>
      <c r="J58" s="55"/>
      <c r="K58" s="22"/>
      <c r="L58" s="22"/>
      <c r="M58" s="22"/>
      <c r="P58" s="70" t="s">
        <v>155</v>
      </c>
      <c r="Q58" s="71"/>
      <c r="R58" s="72"/>
      <c r="S58" s="57"/>
      <c r="T58" s="22"/>
      <c r="U58" s="22"/>
      <c r="V58" s="53"/>
      <c r="AB58" s="120" t="s">
        <v>164</v>
      </c>
      <c r="AC58" s="121"/>
      <c r="AD58" s="21"/>
    </row>
    <row r="59" spans="1:30" ht="30" customHeight="1">
      <c r="A59" s="22"/>
      <c r="B59" s="22"/>
      <c r="C59" s="22"/>
      <c r="D59" s="22"/>
      <c r="E59" s="22"/>
      <c r="F59" s="22"/>
      <c r="J59" s="55"/>
      <c r="K59" s="22"/>
      <c r="L59" s="22"/>
      <c r="M59" s="22"/>
      <c r="P59" s="73"/>
      <c r="Q59" s="74"/>
      <c r="R59" s="75"/>
      <c r="S59" s="53"/>
      <c r="U59" s="22"/>
      <c r="V59" s="53"/>
      <c r="AB59" s="122"/>
      <c r="AC59" s="123"/>
      <c r="AD59" s="21"/>
    </row>
    <row r="60" spans="1:30" ht="12.75">
      <c r="A60" s="22"/>
      <c r="B60" s="22"/>
      <c r="C60" s="22"/>
      <c r="D60" s="22"/>
      <c r="E60" s="22"/>
      <c r="F60" s="22"/>
      <c r="J60" s="55"/>
      <c r="K60" s="22"/>
      <c r="L60" s="22"/>
      <c r="M60" s="22"/>
      <c r="P60" s="56"/>
      <c r="Q60" s="54"/>
      <c r="R60" s="56"/>
      <c r="S60" s="55"/>
      <c r="T60" s="22"/>
      <c r="U60" s="55"/>
      <c r="V60" s="53"/>
      <c r="AB60" s="56"/>
      <c r="AC60" s="54"/>
      <c r="AD60" s="55"/>
    </row>
    <row r="61" spans="1:30" ht="12.75">
      <c r="A61" s="22"/>
      <c r="B61" s="22"/>
      <c r="C61" s="22"/>
      <c r="D61" s="22"/>
      <c r="E61" s="22"/>
      <c r="F61" s="22"/>
      <c r="J61" s="22"/>
      <c r="K61" s="22"/>
      <c r="L61" s="22"/>
      <c r="M61" s="22"/>
      <c r="Q61" s="25"/>
      <c r="AB61" s="37"/>
      <c r="AC61" s="25"/>
      <c r="AD61" s="22"/>
    </row>
    <row r="62" spans="1:29" ht="30" customHeight="1">
      <c r="A62" s="22"/>
      <c r="B62" s="22"/>
      <c r="C62" s="22"/>
      <c r="D62" s="22"/>
      <c r="E62" s="22"/>
      <c r="F62" s="22"/>
      <c r="L62" s="22"/>
      <c r="N62" s="112" t="s">
        <v>160</v>
      </c>
      <c r="O62" s="71"/>
      <c r="P62" s="71"/>
      <c r="Q62" s="71"/>
      <c r="R62" s="71"/>
      <c r="S62" s="72"/>
      <c r="AB62" s="107" t="s">
        <v>215</v>
      </c>
      <c r="AC62" s="108"/>
    </row>
    <row r="63" spans="1:29" ht="30" customHeight="1">
      <c r="A63" s="22"/>
      <c r="B63" s="22"/>
      <c r="C63" s="22"/>
      <c r="D63" s="22"/>
      <c r="E63" s="22"/>
      <c r="F63" s="22"/>
      <c r="L63" s="22"/>
      <c r="N63" s="73"/>
      <c r="O63" s="74"/>
      <c r="P63" s="74"/>
      <c r="Q63" s="74"/>
      <c r="R63" s="74"/>
      <c r="S63" s="75"/>
      <c r="T63" s="22"/>
      <c r="U63" s="22"/>
      <c r="V63" s="22"/>
      <c r="W63" s="22"/>
      <c r="AB63" s="109"/>
      <c r="AC63" s="110"/>
    </row>
    <row r="64" spans="1:29" ht="12.75">
      <c r="A64" s="22"/>
      <c r="B64" s="22"/>
      <c r="C64" s="22"/>
      <c r="D64" s="22"/>
      <c r="E64" s="22"/>
      <c r="F64" s="22"/>
      <c r="K64" s="22"/>
      <c r="L64" s="22"/>
      <c r="M64" s="22"/>
      <c r="N64" s="35"/>
      <c r="O64" s="35"/>
      <c r="P64" s="35"/>
      <c r="Q64" s="20"/>
      <c r="R64" s="35"/>
      <c r="S64" s="35"/>
      <c r="T64" s="22"/>
      <c r="U64" s="22"/>
      <c r="V64" s="22"/>
      <c r="W64" s="22"/>
      <c r="AC64" s="20"/>
    </row>
    <row r="65" spans="1:29" ht="12.75">
      <c r="A65" s="22"/>
      <c r="B65" s="22"/>
      <c r="C65" s="22"/>
      <c r="D65" s="22"/>
      <c r="E65" s="22"/>
      <c r="F65" s="22"/>
      <c r="K65" s="24"/>
      <c r="L65" s="35"/>
      <c r="M65" s="35"/>
      <c r="N65" s="24"/>
      <c r="O65" s="35"/>
      <c r="P65" s="35"/>
      <c r="Q65" s="24"/>
      <c r="R65" s="35"/>
      <c r="S65" s="35"/>
      <c r="T65" s="24"/>
      <c r="U65" s="35"/>
      <c r="V65" s="34"/>
      <c r="W65" s="25"/>
      <c r="AC65" s="25"/>
    </row>
    <row r="66" spans="1:29" ht="30" customHeight="1">
      <c r="A66" s="22"/>
      <c r="B66" s="22"/>
      <c r="C66" s="22"/>
      <c r="D66" s="22"/>
      <c r="E66" s="22"/>
      <c r="F66" s="22"/>
      <c r="J66" s="113" t="s">
        <v>163</v>
      </c>
      <c r="K66" s="117"/>
      <c r="L66" s="22"/>
      <c r="M66" s="127" t="s">
        <v>156</v>
      </c>
      <c r="N66" s="117"/>
      <c r="P66" s="127" t="s">
        <v>157</v>
      </c>
      <c r="Q66" s="117"/>
      <c r="S66" s="127" t="s">
        <v>158</v>
      </c>
      <c r="T66" s="117"/>
      <c r="V66" s="127" t="s">
        <v>214</v>
      </c>
      <c r="W66" s="117"/>
      <c r="AB66" s="127" t="s">
        <v>216</v>
      </c>
      <c r="AC66" s="117"/>
    </row>
    <row r="67" spans="1:29" ht="30" customHeight="1">
      <c r="A67" s="22"/>
      <c r="B67" s="22"/>
      <c r="C67" s="22"/>
      <c r="D67" s="22"/>
      <c r="E67" s="22"/>
      <c r="F67" s="22"/>
      <c r="J67" s="118"/>
      <c r="K67" s="119"/>
      <c r="L67" s="22"/>
      <c r="M67" s="118"/>
      <c r="N67" s="119"/>
      <c r="P67" s="118"/>
      <c r="Q67" s="119"/>
      <c r="S67" s="118"/>
      <c r="T67" s="119"/>
      <c r="V67" s="118"/>
      <c r="W67" s="119"/>
      <c r="AB67" s="118"/>
      <c r="AC67" s="119"/>
    </row>
    <row r="68" spans="1:12" ht="12.75">
      <c r="A68" s="22"/>
      <c r="B68" s="22"/>
      <c r="C68" s="22"/>
      <c r="D68" s="22"/>
      <c r="E68" s="22"/>
      <c r="F68" s="22"/>
      <c r="K68" s="20"/>
      <c r="L68" s="22"/>
    </row>
    <row r="69" spans="1:11" ht="30" customHeight="1">
      <c r="A69" s="22"/>
      <c r="B69" s="22"/>
      <c r="C69" s="22"/>
      <c r="D69" s="22"/>
      <c r="E69" s="22"/>
      <c r="F69" s="22"/>
      <c r="J69" s="127" t="s">
        <v>161</v>
      </c>
      <c r="K69" s="124"/>
    </row>
    <row r="70" spans="1:11" ht="30" customHeight="1">
      <c r="A70" s="22"/>
      <c r="B70" s="22"/>
      <c r="C70" s="22"/>
      <c r="D70" s="22"/>
      <c r="E70" s="22"/>
      <c r="F70" s="22"/>
      <c r="J70" s="125"/>
      <c r="K70" s="126"/>
    </row>
    <row r="71" spans="1:11" ht="12.75">
      <c r="A71" s="22"/>
      <c r="B71" s="22"/>
      <c r="C71" s="22"/>
      <c r="D71" s="22"/>
      <c r="E71" s="22"/>
      <c r="F71" s="22"/>
      <c r="K71" s="24"/>
    </row>
    <row r="72" spans="1:11" ht="30" customHeight="1">
      <c r="A72" s="22"/>
      <c r="B72" s="22"/>
      <c r="C72" s="22"/>
      <c r="D72" s="22"/>
      <c r="E72" s="22"/>
      <c r="F72" s="22"/>
      <c r="J72" s="127" t="s">
        <v>162</v>
      </c>
      <c r="K72" s="124"/>
    </row>
    <row r="73" spans="1:11" ht="30" customHeight="1">
      <c r="A73" s="22"/>
      <c r="B73" s="22"/>
      <c r="C73" s="22"/>
      <c r="D73" s="22"/>
      <c r="E73" s="22"/>
      <c r="F73" s="22"/>
      <c r="J73" s="125"/>
      <c r="K73" s="126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14" ht="12.75">
      <c r="A76" s="22"/>
      <c r="B76" s="22"/>
      <c r="C76" s="22"/>
      <c r="D76" s="31" t="s">
        <v>138</v>
      </c>
      <c r="E76" s="22"/>
      <c r="H76" s="22"/>
      <c r="I76" s="22"/>
      <c r="J76" s="22"/>
      <c r="K76" s="22"/>
      <c r="L76" s="22"/>
      <c r="N76" s="22"/>
    </row>
    <row r="77" spans="1:10" ht="12.75">
      <c r="A77" s="22"/>
      <c r="B77" s="22"/>
      <c r="C77" s="22"/>
      <c r="D77" s="40" t="s">
        <v>201</v>
      </c>
      <c r="J77" s="38" t="s">
        <v>202</v>
      </c>
    </row>
    <row r="78" spans="1:10" ht="12.75">
      <c r="A78" s="22"/>
      <c r="B78" s="22"/>
      <c r="C78" s="22"/>
      <c r="D78" s="40" t="s">
        <v>204</v>
      </c>
      <c r="E78" s="22"/>
      <c r="F78" s="22"/>
      <c r="J78" s="38" t="s">
        <v>203</v>
      </c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</sheetData>
  <sheetProtection/>
  <mergeCells count="58">
    <mergeCell ref="AB34:AC35"/>
    <mergeCell ref="AE34:AF35"/>
    <mergeCell ref="J72:K73"/>
    <mergeCell ref="AH20:AJ21"/>
    <mergeCell ref="AH24:AI25"/>
    <mergeCell ref="AH28:AI29"/>
    <mergeCell ref="AH31:AI32"/>
    <mergeCell ref="AH34:AI35"/>
    <mergeCell ref="M54:AB54"/>
    <mergeCell ref="AB31:AC32"/>
    <mergeCell ref="AE31:AF32"/>
    <mergeCell ref="J69:K70"/>
    <mergeCell ref="D34:E35"/>
    <mergeCell ref="P34:Q35"/>
    <mergeCell ref="V34:W35"/>
    <mergeCell ref="AB62:AC63"/>
    <mergeCell ref="AB66:AC67"/>
    <mergeCell ref="J31:K32"/>
    <mergeCell ref="M31:N32"/>
    <mergeCell ref="P31:Q32"/>
    <mergeCell ref="S31:T32"/>
    <mergeCell ref="V31:W32"/>
    <mergeCell ref="Y31:Z32"/>
    <mergeCell ref="M66:N67"/>
    <mergeCell ref="P66:Q67"/>
    <mergeCell ref="S66:T67"/>
    <mergeCell ref="V66:W67"/>
    <mergeCell ref="Y34:Z35"/>
    <mergeCell ref="J66:K67"/>
    <mergeCell ref="AB58:AC59"/>
    <mergeCell ref="D28:E29"/>
    <mergeCell ref="G28:H29"/>
    <mergeCell ref="J28:K29"/>
    <mergeCell ref="M28:N29"/>
    <mergeCell ref="P28:Q29"/>
    <mergeCell ref="D31:E32"/>
    <mergeCell ref="G31:H32"/>
    <mergeCell ref="S28:T29"/>
    <mergeCell ref="L16:AA16"/>
    <mergeCell ref="V24:W25"/>
    <mergeCell ref="Y24:Z25"/>
    <mergeCell ref="AB24:AC25"/>
    <mergeCell ref="AE24:AF25"/>
    <mergeCell ref="N62:S63"/>
    <mergeCell ref="AE28:AF29"/>
    <mergeCell ref="V28:W29"/>
    <mergeCell ref="Y28:Z29"/>
    <mergeCell ref="AB28:AC29"/>
    <mergeCell ref="H20:J21"/>
    <mergeCell ref="S20:U21"/>
    <mergeCell ref="AB20:AD21"/>
    <mergeCell ref="P58:R59"/>
    <mergeCell ref="D24:E25"/>
    <mergeCell ref="G24:H25"/>
    <mergeCell ref="J24:K25"/>
    <mergeCell ref="M24:N25"/>
    <mergeCell ref="P24:Q25"/>
    <mergeCell ref="S24:T25"/>
  </mergeCells>
  <printOptions horizontalCentered="1"/>
  <pageMargins left="0.25" right="0.5" top="0.5" bottom="0.5" header="0.5" footer="0.5"/>
  <pageSetup horizontalDpi="600" verticalDpi="600" orientation="landscape" scale="70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C38"/>
  <sheetViews>
    <sheetView zoomScalePageLayoutView="0" workbookViewId="0" topLeftCell="A1">
      <selection activeCell="C7" sqref="C7:AD35"/>
    </sheetView>
  </sheetViews>
  <sheetFormatPr defaultColWidth="9.140625" defaultRowHeight="12.75"/>
  <cols>
    <col min="1" max="1" width="5.28125" style="0" customWidth="1"/>
    <col min="2" max="2" width="2.28125" style="0" customWidth="1"/>
    <col min="3" max="4" width="6.7109375" style="0" customWidth="1"/>
    <col min="5" max="5" width="2.28125" style="0" customWidth="1"/>
    <col min="6" max="7" width="6.7109375" style="0" customWidth="1"/>
    <col min="8" max="8" width="1.7109375" style="0" customWidth="1"/>
    <col min="9" max="10" width="6.7109375" style="0" customWidth="1"/>
    <col min="11" max="11" width="2.28125" style="0" customWidth="1"/>
    <col min="12" max="13" width="6.7109375" style="0" customWidth="1"/>
    <col min="14" max="14" width="2.421875" style="0" customWidth="1"/>
    <col min="15" max="16" width="6.7109375" style="0" customWidth="1"/>
    <col min="17" max="17" width="1.7109375" style="0" customWidth="1"/>
    <col min="18" max="19" width="6.7109375" style="0" customWidth="1"/>
    <col min="20" max="20" width="1.7109375" style="0" customWidth="1"/>
    <col min="21" max="22" width="6.7109375" style="0" customWidth="1"/>
    <col min="23" max="23" width="2.421875" style="0" customWidth="1"/>
    <col min="24" max="25" width="6.7109375" style="0" customWidth="1"/>
    <col min="26" max="26" width="1.7109375" style="0" customWidth="1"/>
    <col min="27" max="28" width="6.7109375" style="0" customWidth="1"/>
    <col min="29" max="29" width="1.7109375" style="0" customWidth="1"/>
    <col min="30" max="31" width="6.7109375" style="0" customWidth="1"/>
    <col min="32" max="32" width="2.421875" style="0" customWidth="1"/>
    <col min="33" max="34" width="6.7109375" style="0" customWidth="1"/>
    <col min="35" max="35" width="1.7109375" style="0" customWidth="1"/>
    <col min="36" max="37" width="6.7109375" style="0" customWidth="1"/>
    <col min="38" max="38" width="1.7109375" style="0" customWidth="1"/>
    <col min="39" max="40" width="6.7109375" style="0" customWidth="1"/>
    <col min="41" max="41" width="1.7109375" style="0" customWidth="1"/>
    <col min="42" max="43" width="6.7109375" style="0" customWidth="1"/>
    <col min="44" max="44" width="1.7109375" style="0" customWidth="1"/>
    <col min="45" max="46" width="6.7109375" style="0" customWidth="1"/>
    <col min="47" max="47" width="1.7109375" style="0" customWidth="1"/>
  </cols>
  <sheetData>
    <row r="4" ht="5.25" customHeight="1"/>
    <row r="6" ht="13.5" customHeight="1"/>
    <row r="7" spans="3:17" ht="19.5" customHeight="1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2"/>
      <c r="Q7" s="45"/>
    </row>
    <row r="8" ht="19.5" customHeight="1"/>
    <row r="10" spans="41:55" ht="23.25" customHeight="1">
      <c r="AO10" s="35"/>
      <c r="AP10" s="35"/>
      <c r="AQ10" s="35"/>
      <c r="AR10" s="35"/>
      <c r="AS10" s="36"/>
      <c r="AT10" s="24"/>
      <c r="AU10" s="36"/>
      <c r="AV10" s="35"/>
      <c r="AW10" s="35"/>
      <c r="AX10" s="35"/>
      <c r="AY10" s="35"/>
      <c r="AZ10" s="35"/>
      <c r="BA10" s="35"/>
      <c r="BB10" s="36"/>
      <c r="BC10" s="25"/>
    </row>
    <row r="11" spans="41:55" ht="19.5" customHeight="1">
      <c r="AO11" s="22"/>
      <c r="AP11" s="22"/>
      <c r="AS11" s="70" t="s">
        <v>155</v>
      </c>
      <c r="AT11" s="71"/>
      <c r="AU11" s="72"/>
      <c r="AV11" s="53"/>
      <c r="AX11" s="22"/>
      <c r="AY11" s="53"/>
      <c r="BB11" s="70" t="s">
        <v>164</v>
      </c>
      <c r="BC11" s="72"/>
    </row>
    <row r="12" spans="3:55" ht="23.25">
      <c r="C12" s="46" t="s">
        <v>128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2"/>
      <c r="AB12" t="s">
        <v>102</v>
      </c>
      <c r="AH12" t="s">
        <v>102</v>
      </c>
      <c r="AO12" s="22"/>
      <c r="AP12" s="22"/>
      <c r="AS12" s="73"/>
      <c r="AT12" s="74"/>
      <c r="AU12" s="75"/>
      <c r="AV12" s="53"/>
      <c r="AX12" s="22"/>
      <c r="AY12" s="53"/>
      <c r="BB12" s="73"/>
      <c r="BC12" s="75"/>
    </row>
    <row r="13" spans="41:55" ht="19.5" customHeight="1">
      <c r="AO13" s="22"/>
      <c r="AP13" s="22"/>
      <c r="AS13" s="56"/>
      <c r="AT13" s="54"/>
      <c r="AU13" s="56"/>
      <c r="AV13" s="55"/>
      <c r="AW13" s="22"/>
      <c r="AX13" s="55"/>
      <c r="AY13" s="53"/>
      <c r="BB13" s="56"/>
      <c r="BC13" s="54"/>
    </row>
    <row r="14" spans="41:55" ht="19.5" customHeight="1">
      <c r="AO14" s="22"/>
      <c r="AP14" s="22"/>
      <c r="AT14" s="25"/>
      <c r="BB14" s="37"/>
      <c r="BC14" s="25"/>
    </row>
    <row r="15" spans="9:55" ht="30" customHeight="1">
      <c r="I15" s="22"/>
      <c r="J15" s="22"/>
      <c r="K15" s="111" t="s">
        <v>110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Q15" s="112" t="s">
        <v>160</v>
      </c>
      <c r="AR15" s="71"/>
      <c r="AS15" s="71"/>
      <c r="AT15" s="71"/>
      <c r="AU15" s="71"/>
      <c r="AV15" s="72"/>
      <c r="BB15" s="107" t="s">
        <v>165</v>
      </c>
      <c r="BC15" s="108"/>
    </row>
    <row r="16" spans="2:55" ht="30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S16" s="20"/>
      <c r="AO16" s="22"/>
      <c r="AQ16" s="73"/>
      <c r="AR16" s="74"/>
      <c r="AS16" s="74"/>
      <c r="AT16" s="74"/>
      <c r="AU16" s="74"/>
      <c r="AV16" s="75"/>
      <c r="AW16" s="22"/>
      <c r="AX16" s="22"/>
      <c r="AY16" s="22"/>
      <c r="AZ16" s="22"/>
      <c r="BB16" s="109"/>
      <c r="BC16" s="110"/>
    </row>
    <row r="17" spans="13:55" ht="12.75">
      <c r="M17" s="20"/>
      <c r="N17" s="35"/>
      <c r="O17" s="35"/>
      <c r="P17" s="35"/>
      <c r="Q17" s="35"/>
      <c r="R17" s="35"/>
      <c r="S17" s="24"/>
      <c r="T17" s="35"/>
      <c r="U17" s="35"/>
      <c r="V17" s="35"/>
      <c r="W17" s="35"/>
      <c r="X17" s="34"/>
      <c r="AK17" s="22"/>
      <c r="AL17" s="22"/>
      <c r="AM17" s="22"/>
      <c r="AN17" s="22"/>
      <c r="AO17" s="22"/>
      <c r="AP17" s="22"/>
      <c r="AQ17" s="35"/>
      <c r="AR17" s="35"/>
      <c r="AS17" s="35"/>
      <c r="AT17" s="20"/>
      <c r="AU17" s="35"/>
      <c r="AV17" s="35"/>
      <c r="AW17" s="22"/>
      <c r="AX17" s="22"/>
      <c r="AY17" s="22"/>
      <c r="AZ17" s="22"/>
      <c r="BC17" s="20"/>
    </row>
    <row r="18" spans="11:55" ht="34.5" customHeight="1">
      <c r="K18" s="70" t="s">
        <v>169</v>
      </c>
      <c r="L18" s="128"/>
      <c r="M18" s="128"/>
      <c r="N18" s="129"/>
      <c r="Q18" s="70" t="s">
        <v>170</v>
      </c>
      <c r="R18" s="128"/>
      <c r="S18" s="128"/>
      <c r="T18" s="129"/>
      <c r="W18" s="70" t="s">
        <v>168</v>
      </c>
      <c r="X18" s="128"/>
      <c r="Y18" s="128"/>
      <c r="Z18" s="129"/>
      <c r="AO18" s="35"/>
      <c r="AP18" s="35"/>
      <c r="AQ18" s="24"/>
      <c r="AR18" s="35"/>
      <c r="AS18" s="35"/>
      <c r="AT18" s="24"/>
      <c r="AU18" s="35"/>
      <c r="AV18" s="35"/>
      <c r="AW18" s="24"/>
      <c r="AX18" s="35"/>
      <c r="AY18" s="34"/>
      <c r="AZ18" s="25"/>
      <c r="BC18" s="25"/>
    </row>
    <row r="19" spans="11:55" ht="34.5" customHeight="1">
      <c r="K19" s="130"/>
      <c r="L19" s="131"/>
      <c r="M19" s="131"/>
      <c r="N19" s="132"/>
      <c r="Q19" s="130"/>
      <c r="R19" s="131"/>
      <c r="S19" s="131"/>
      <c r="T19" s="132"/>
      <c r="W19" s="130"/>
      <c r="X19" s="131"/>
      <c r="Y19" s="131"/>
      <c r="Z19" s="132"/>
      <c r="AO19" s="22"/>
      <c r="AP19" s="127" t="s">
        <v>156</v>
      </c>
      <c r="AQ19" s="117"/>
      <c r="AS19" s="127" t="s">
        <v>157</v>
      </c>
      <c r="AT19" s="117"/>
      <c r="AV19" s="127" t="s">
        <v>158</v>
      </c>
      <c r="AW19" s="117"/>
      <c r="AY19" s="127" t="s">
        <v>159</v>
      </c>
      <c r="AZ19" s="117"/>
      <c r="BB19" s="127" t="s">
        <v>166</v>
      </c>
      <c r="BC19" s="114"/>
    </row>
    <row r="20" spans="12:55" ht="18" customHeight="1">
      <c r="L20" s="56"/>
      <c r="M20" s="54"/>
      <c r="R20" s="56"/>
      <c r="S20" s="54"/>
      <c r="X20" s="56"/>
      <c r="Y20" s="54"/>
      <c r="AO20" s="22"/>
      <c r="AP20" s="118"/>
      <c r="AQ20" s="119"/>
      <c r="AS20" s="118"/>
      <c r="AT20" s="119"/>
      <c r="AV20" s="118"/>
      <c r="AW20" s="119"/>
      <c r="AY20" s="118"/>
      <c r="AZ20" s="119"/>
      <c r="BB20" s="115"/>
      <c r="BC20" s="116"/>
    </row>
    <row r="21" spans="12:48" ht="30.75" customHeight="1">
      <c r="L21" s="107" t="s">
        <v>171</v>
      </c>
      <c r="M21" s="108"/>
      <c r="R21" s="107" t="s">
        <v>185</v>
      </c>
      <c r="S21" s="108"/>
      <c r="X21" s="107" t="s">
        <v>180</v>
      </c>
      <c r="Y21" s="108"/>
      <c r="AV21" s="22"/>
    </row>
    <row r="22" spans="12:27" ht="24" customHeight="1">
      <c r="L22" s="109"/>
      <c r="M22" s="110"/>
      <c r="R22" s="109"/>
      <c r="S22" s="110"/>
      <c r="V22" s="54"/>
      <c r="W22" s="34"/>
      <c r="X22" s="109"/>
      <c r="Y22" s="110"/>
      <c r="Z22" s="20"/>
      <c r="AA22" s="59"/>
    </row>
    <row r="23" spans="12:45" ht="24" customHeight="1">
      <c r="L23" s="56"/>
      <c r="M23" s="54"/>
      <c r="U23" s="62"/>
      <c r="X23" s="56"/>
      <c r="Y23" s="54"/>
      <c r="AB23" s="61"/>
      <c r="AP23" s="81"/>
      <c r="AQ23" s="82"/>
      <c r="AR23" s="20"/>
      <c r="AS23" s="34"/>
    </row>
    <row r="24" spans="12:46" ht="24" customHeight="1">
      <c r="L24" s="107" t="s">
        <v>183</v>
      </c>
      <c r="M24" s="108"/>
      <c r="U24" s="107" t="s">
        <v>172</v>
      </c>
      <c r="V24" s="108"/>
      <c r="X24" s="107" t="s">
        <v>173</v>
      </c>
      <c r="Y24" s="108"/>
      <c r="AA24" s="107" t="s">
        <v>174</v>
      </c>
      <c r="AB24" s="108"/>
      <c r="AQ24" s="20"/>
      <c r="AR24" s="22"/>
      <c r="AS24" s="37"/>
      <c r="AT24" s="22"/>
    </row>
    <row r="25" spans="12:46" ht="24" customHeight="1">
      <c r="L25" s="109"/>
      <c r="M25" s="110"/>
      <c r="U25" s="109"/>
      <c r="V25" s="110"/>
      <c r="X25" s="109"/>
      <c r="Y25" s="110"/>
      <c r="AA25" s="109"/>
      <c r="AB25" s="110"/>
      <c r="AQ25" s="25"/>
      <c r="AR25" s="22"/>
      <c r="AS25" s="39"/>
      <c r="AT25" s="22"/>
    </row>
    <row r="26" spans="12:46" ht="24" customHeight="1">
      <c r="L26" s="56"/>
      <c r="M26" s="54"/>
      <c r="AP26" s="107" t="s">
        <v>133</v>
      </c>
      <c r="AQ26" s="108"/>
      <c r="AR26" s="22"/>
      <c r="AS26" s="107" t="s">
        <v>129</v>
      </c>
      <c r="AT26" s="108"/>
    </row>
    <row r="27" spans="12:46" ht="24" customHeight="1">
      <c r="L27" s="107" t="s">
        <v>184</v>
      </c>
      <c r="M27" s="108"/>
      <c r="AP27" s="68"/>
      <c r="AQ27" s="60"/>
      <c r="AR27" s="22"/>
      <c r="AS27" s="68"/>
      <c r="AT27" s="69"/>
    </row>
    <row r="28" spans="12:46" ht="24" customHeight="1">
      <c r="L28" s="109"/>
      <c r="M28" s="110"/>
      <c r="AP28" s="68"/>
      <c r="AQ28" s="60"/>
      <c r="AR28" s="22"/>
      <c r="AS28" s="68"/>
      <c r="AT28" s="69"/>
    </row>
    <row r="29" spans="42:46" ht="24" customHeight="1">
      <c r="AP29" s="68"/>
      <c r="AQ29" s="60"/>
      <c r="AR29" s="22"/>
      <c r="AS29" s="68"/>
      <c r="AT29" s="69"/>
    </row>
    <row r="30" spans="42:46" ht="24" customHeight="1">
      <c r="AP30" s="68"/>
      <c r="AQ30" s="60"/>
      <c r="AR30" s="22"/>
      <c r="AS30" s="68"/>
      <c r="AT30" s="69"/>
    </row>
    <row r="31" spans="8:46" ht="15.75" customHeight="1">
      <c r="H31" s="63" t="s">
        <v>138</v>
      </c>
      <c r="I31" s="53"/>
      <c r="J31" s="55"/>
      <c r="K31" s="53"/>
      <c r="L31" s="53"/>
      <c r="M31" s="55"/>
      <c r="N31" s="55"/>
      <c r="O31" s="55"/>
      <c r="P31" s="55"/>
      <c r="Q31" s="55"/>
      <c r="R31" s="53"/>
      <c r="S31" s="53"/>
      <c r="AP31" s="68"/>
      <c r="AQ31" s="60"/>
      <c r="AR31" s="22"/>
      <c r="AS31" s="68"/>
      <c r="AT31" s="69"/>
    </row>
    <row r="32" spans="8:46" ht="15.75" customHeight="1">
      <c r="H32" s="53"/>
      <c r="I32" s="64" t="s">
        <v>137</v>
      </c>
      <c r="J32" s="53"/>
      <c r="K32" s="53"/>
      <c r="L32" s="53"/>
      <c r="M32" s="53"/>
      <c r="N32" s="53"/>
      <c r="O32" s="65" t="s">
        <v>175</v>
      </c>
      <c r="P32" s="53"/>
      <c r="Q32" s="53"/>
      <c r="R32" s="53"/>
      <c r="S32" s="53"/>
      <c r="AP32" s="68"/>
      <c r="AQ32" s="60"/>
      <c r="AR32" s="22"/>
      <c r="AS32" s="68"/>
      <c r="AT32" s="69"/>
    </row>
    <row r="33" spans="8:46" ht="15.75" customHeight="1">
      <c r="H33" s="53"/>
      <c r="I33" s="64" t="s">
        <v>176</v>
      </c>
      <c r="J33" s="53"/>
      <c r="K33" s="53"/>
      <c r="L33" s="53"/>
      <c r="M33" s="53"/>
      <c r="N33" s="53"/>
      <c r="O33" s="65" t="s">
        <v>179</v>
      </c>
      <c r="P33" s="53"/>
      <c r="Q33" s="53"/>
      <c r="R33" s="53"/>
      <c r="S33" s="53"/>
      <c r="AP33" s="68"/>
      <c r="AQ33" s="60"/>
      <c r="AR33" s="22"/>
      <c r="AS33" s="68"/>
      <c r="AT33" s="69"/>
    </row>
    <row r="34" spans="8:46" ht="15.75" customHeight="1">
      <c r="H34" s="53"/>
      <c r="I34" s="64" t="s">
        <v>177</v>
      </c>
      <c r="J34" s="53"/>
      <c r="K34" s="53"/>
      <c r="L34" s="53"/>
      <c r="M34" s="53"/>
      <c r="N34" s="53"/>
      <c r="O34" s="65" t="s">
        <v>178</v>
      </c>
      <c r="P34" s="53"/>
      <c r="Q34" s="53"/>
      <c r="R34" s="53"/>
      <c r="S34" s="53"/>
      <c r="AP34" s="68"/>
      <c r="AQ34" s="60"/>
      <c r="AR34" s="22"/>
      <c r="AS34" s="68"/>
      <c r="AT34" s="69"/>
    </row>
    <row r="35" spans="43:46" s="53" customFormat="1" ht="23.25" customHeight="1">
      <c r="AQ35" s="57"/>
      <c r="AR35" s="55"/>
      <c r="AT35" s="54"/>
    </row>
    <row r="36" spans="42:46" s="53" customFormat="1" ht="15.75" customHeight="1">
      <c r="AP36" s="48" t="s">
        <v>139</v>
      </c>
      <c r="AQ36" s="49"/>
      <c r="AR36" s="55"/>
      <c r="AS36" s="48" t="s">
        <v>134</v>
      </c>
      <c r="AT36" s="49"/>
    </row>
    <row r="37" spans="42:46" s="53" customFormat="1" ht="15.75" customHeight="1">
      <c r="AP37" s="66"/>
      <c r="AQ37" s="67"/>
      <c r="AR37" s="55"/>
      <c r="AS37" s="66"/>
      <c r="AT37" s="67"/>
    </row>
    <row r="38" spans="42:46" s="53" customFormat="1" ht="15.75" customHeight="1">
      <c r="AP38" s="66"/>
      <c r="AQ38" s="67"/>
      <c r="AR38" s="55"/>
      <c r="AS38" s="66"/>
      <c r="AT38" s="67"/>
    </row>
    <row r="39" ht="15.75" customHeight="1"/>
    <row r="45" ht="19.5" customHeight="1"/>
    <row r="46" ht="19.5" customHeight="1"/>
    <row r="48" ht="23.25" customHeight="1"/>
    <row r="49" ht="19.5" customHeight="1"/>
    <row r="51" ht="19.5" customHeight="1"/>
    <row r="52" ht="19.5" customHeight="1"/>
    <row r="53" ht="30" customHeight="1"/>
    <row r="57" ht="24" customHeight="1"/>
    <row r="58" ht="24" customHeight="1"/>
    <row r="61" ht="24" customHeight="1"/>
    <row r="62" ht="24" customHeight="1"/>
    <row r="65" ht="24" customHeight="1"/>
    <row r="66" ht="24" customHeight="1"/>
    <row r="68" ht="24" customHeight="1"/>
    <row r="69" ht="24" customHeight="1"/>
    <row r="71" ht="24" customHeight="1"/>
    <row r="72" ht="24" customHeight="1"/>
    <row r="75" ht="12.75" customHeight="1"/>
  </sheetData>
  <sheetProtection/>
  <mergeCells count="24">
    <mergeCell ref="L24:M25"/>
    <mergeCell ref="L27:M28"/>
    <mergeCell ref="R21:S22"/>
    <mergeCell ref="AP23:AQ23"/>
    <mergeCell ref="AP26:AQ26"/>
    <mergeCell ref="AS26:AT26"/>
    <mergeCell ref="X24:Y25"/>
    <mergeCell ref="AA24:AB25"/>
    <mergeCell ref="K18:N19"/>
    <mergeCell ref="L21:M22"/>
    <mergeCell ref="Q18:T19"/>
    <mergeCell ref="X21:Y22"/>
    <mergeCell ref="BB15:BC16"/>
    <mergeCell ref="BB19:BC20"/>
    <mergeCell ref="BB11:BC12"/>
    <mergeCell ref="W18:Z19"/>
    <mergeCell ref="U24:V25"/>
    <mergeCell ref="AQ15:AV16"/>
    <mergeCell ref="AY19:AZ20"/>
    <mergeCell ref="K15:AA15"/>
    <mergeCell ref="AP19:AQ20"/>
    <mergeCell ref="AS19:AT20"/>
    <mergeCell ref="AS11:AU12"/>
    <mergeCell ref="AV19:AW20"/>
  </mergeCells>
  <printOptions horizontalCentered="1"/>
  <pageMargins left="0.25" right="0.5" top="0.5" bottom="0.5" header="0.5" footer="0.5"/>
  <pageSetup horizontalDpi="600" verticalDpi="600" orientation="landscape" scale="80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C33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28125" style="0" customWidth="1"/>
    <col min="2" max="2" width="2.28125" style="0" customWidth="1"/>
    <col min="3" max="4" width="6.7109375" style="0" customWidth="1"/>
    <col min="5" max="5" width="2.28125" style="0" customWidth="1"/>
    <col min="6" max="7" width="10.7109375" style="0" customWidth="1"/>
    <col min="8" max="8" width="2.7109375" style="0" customWidth="1"/>
    <col min="9" max="10" width="10.7109375" style="0" customWidth="1"/>
    <col min="11" max="11" width="2.7109375" style="0" customWidth="1"/>
    <col min="12" max="13" width="10.7109375" style="0" customWidth="1"/>
    <col min="14" max="14" width="2.7109375" style="0" customWidth="1"/>
    <col min="15" max="16" width="10.7109375" style="0" customWidth="1"/>
    <col min="17" max="17" width="2.7109375" style="0" customWidth="1"/>
    <col min="18" max="19" width="10.7109375" style="0" customWidth="1"/>
    <col min="20" max="20" width="1.7109375" style="0" customWidth="1"/>
    <col min="21" max="22" width="8.421875" style="0" customWidth="1"/>
    <col min="23" max="23" width="2.421875" style="0" customWidth="1"/>
    <col min="24" max="25" width="8.421875" style="0" customWidth="1"/>
    <col min="26" max="26" width="2.28125" style="0" customWidth="1"/>
    <col min="27" max="28" width="6.7109375" style="0" customWidth="1"/>
    <col min="29" max="29" width="1.7109375" style="0" customWidth="1"/>
    <col min="30" max="31" width="6.7109375" style="0" customWidth="1"/>
    <col min="32" max="32" width="2.421875" style="0" customWidth="1"/>
    <col min="33" max="34" width="6.7109375" style="0" customWidth="1"/>
    <col min="35" max="35" width="1.7109375" style="0" customWidth="1"/>
    <col min="36" max="37" width="6.7109375" style="0" customWidth="1"/>
    <col min="38" max="38" width="1.7109375" style="0" customWidth="1"/>
    <col min="39" max="40" width="6.7109375" style="0" customWidth="1"/>
    <col min="41" max="41" width="1.7109375" style="0" customWidth="1"/>
    <col min="42" max="43" width="6.7109375" style="0" customWidth="1"/>
    <col min="44" max="44" width="1.7109375" style="0" customWidth="1"/>
    <col min="45" max="46" width="6.7109375" style="0" customWidth="1"/>
    <col min="47" max="47" width="1.7109375" style="0" customWidth="1"/>
  </cols>
  <sheetData>
    <row r="4" ht="5.25" customHeight="1"/>
    <row r="6" ht="13.5" customHeight="1"/>
    <row r="7" spans="3:17" ht="19.5" customHeight="1"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2"/>
      <c r="Q7" s="45"/>
    </row>
    <row r="8" ht="19.5" customHeight="1"/>
    <row r="10" spans="41:55" ht="23.25" customHeight="1">
      <c r="AO10" s="35"/>
      <c r="AP10" s="35"/>
      <c r="AQ10" s="35"/>
      <c r="AR10" s="35"/>
      <c r="AS10" s="36"/>
      <c r="AT10" s="24"/>
      <c r="AU10" s="36"/>
      <c r="AV10" s="35"/>
      <c r="AW10" s="35"/>
      <c r="AX10" s="35"/>
      <c r="AY10" s="35"/>
      <c r="AZ10" s="35"/>
      <c r="BA10" s="35"/>
      <c r="BB10" s="36"/>
      <c r="BC10" s="25"/>
    </row>
    <row r="11" spans="41:55" ht="19.5" customHeight="1">
      <c r="AO11" s="22"/>
      <c r="AP11" s="22"/>
      <c r="AS11" s="70" t="s">
        <v>155</v>
      </c>
      <c r="AT11" s="71"/>
      <c r="AU11" s="72"/>
      <c r="AV11" s="53"/>
      <c r="AX11" s="22"/>
      <c r="AY11" s="53"/>
      <c r="BB11" s="70" t="s">
        <v>164</v>
      </c>
      <c r="BC11" s="72"/>
    </row>
    <row r="12" spans="3:55" ht="23.25">
      <c r="C12" s="46" t="s">
        <v>128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42"/>
      <c r="AB12" t="s">
        <v>102</v>
      </c>
      <c r="AH12" t="s">
        <v>102</v>
      </c>
      <c r="AO12" s="22"/>
      <c r="AP12" s="22"/>
      <c r="AS12" s="73"/>
      <c r="AT12" s="74"/>
      <c r="AU12" s="75"/>
      <c r="AV12" s="53"/>
      <c r="AX12" s="22"/>
      <c r="AY12" s="53"/>
      <c r="BB12" s="73"/>
      <c r="BC12" s="75"/>
    </row>
    <row r="13" spans="41:55" ht="19.5" customHeight="1">
      <c r="AO13" s="22"/>
      <c r="AP13" s="22"/>
      <c r="AS13" s="56"/>
      <c r="AT13" s="54"/>
      <c r="AU13" s="56"/>
      <c r="AV13" s="55"/>
      <c r="AW13" s="22"/>
      <c r="AX13" s="55"/>
      <c r="AY13" s="53"/>
      <c r="BB13" s="56"/>
      <c r="BC13" s="54"/>
    </row>
    <row r="14" spans="41:55" ht="19.5" customHeight="1">
      <c r="AO14" s="22"/>
      <c r="AP14" s="22"/>
      <c r="AS14" s="55"/>
      <c r="AT14" s="57"/>
      <c r="AU14" s="55"/>
      <c r="AV14" s="55"/>
      <c r="AW14" s="22"/>
      <c r="AX14" s="55"/>
      <c r="AY14" s="53"/>
      <c r="BB14" s="55"/>
      <c r="BC14" s="57"/>
    </row>
    <row r="15" spans="41:55" ht="19.5" customHeight="1">
      <c r="AO15" s="22"/>
      <c r="AP15" s="22"/>
      <c r="AT15" s="25"/>
      <c r="BB15" s="37"/>
      <c r="BC15" s="25"/>
    </row>
    <row r="16" spans="5:55" ht="30" customHeight="1">
      <c r="E16" s="111" t="s">
        <v>33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Q16" s="112" t="s">
        <v>160</v>
      </c>
      <c r="AR16" s="71"/>
      <c r="AS16" s="71"/>
      <c r="AT16" s="71"/>
      <c r="AU16" s="71"/>
      <c r="AV16" s="72"/>
      <c r="BB16" s="107" t="s">
        <v>165</v>
      </c>
      <c r="BC16" s="108"/>
    </row>
    <row r="17" spans="2:55" ht="30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/>
      <c r="N17" s="22"/>
      <c r="O17" s="22"/>
      <c r="P17" s="22"/>
      <c r="Q17" s="22"/>
      <c r="AO17" s="22"/>
      <c r="AQ17" s="73"/>
      <c r="AR17" s="74"/>
      <c r="AS17" s="74"/>
      <c r="AT17" s="74"/>
      <c r="AU17" s="74"/>
      <c r="AV17" s="75"/>
      <c r="AW17" s="22"/>
      <c r="AX17" s="22"/>
      <c r="AY17" s="22"/>
      <c r="AZ17" s="22"/>
      <c r="BB17" s="109"/>
      <c r="BC17" s="110"/>
    </row>
    <row r="18" spans="13:55" ht="12.75">
      <c r="M18" s="21"/>
      <c r="N18" s="22"/>
      <c r="O18" s="22"/>
      <c r="P18" s="22"/>
      <c r="Q18" s="22"/>
      <c r="R18" s="22"/>
      <c r="T18" s="22"/>
      <c r="U18" s="22"/>
      <c r="V18" s="22"/>
      <c r="W18" s="22"/>
      <c r="X18" s="22"/>
      <c r="AK18" s="22"/>
      <c r="AL18" s="22"/>
      <c r="AM18" s="22"/>
      <c r="AN18" s="22"/>
      <c r="AO18" s="22"/>
      <c r="AP18" s="22"/>
      <c r="AQ18" s="35"/>
      <c r="AR18" s="35"/>
      <c r="AS18" s="35"/>
      <c r="AT18" s="20"/>
      <c r="AU18" s="35"/>
      <c r="AV18" s="35"/>
      <c r="AW18" s="22"/>
      <c r="AX18" s="22"/>
      <c r="AY18" s="22"/>
      <c r="AZ18" s="22"/>
      <c r="BC18" s="20"/>
    </row>
    <row r="19" spans="10:55" ht="12.75" customHeight="1">
      <c r="J19" s="133" t="s">
        <v>220</v>
      </c>
      <c r="K19" s="71"/>
      <c r="L19" s="71"/>
      <c r="M19" s="71"/>
      <c r="N19" s="71"/>
      <c r="O19" s="72"/>
      <c r="AK19" s="22"/>
      <c r="AL19" s="22"/>
      <c r="AM19" s="22"/>
      <c r="AN19" s="22"/>
      <c r="AO19" s="22"/>
      <c r="AP19" s="22"/>
      <c r="AQ19" s="35"/>
      <c r="AR19" s="35"/>
      <c r="AS19" s="35"/>
      <c r="AT19" s="20"/>
      <c r="AU19" s="35"/>
      <c r="AV19" s="35"/>
      <c r="AW19" s="22"/>
      <c r="AX19" s="22"/>
      <c r="AY19" s="22"/>
      <c r="AZ19" s="22"/>
      <c r="BC19" s="21"/>
    </row>
    <row r="20" spans="10:55" ht="59.25" customHeight="1">
      <c r="J20" s="134"/>
      <c r="K20" s="135"/>
      <c r="L20" s="135"/>
      <c r="M20" s="135"/>
      <c r="N20" s="135"/>
      <c r="O20" s="136"/>
      <c r="AK20" s="22"/>
      <c r="AL20" s="22"/>
      <c r="AM20" s="22"/>
      <c r="AN20" s="22"/>
      <c r="AO20" s="22"/>
      <c r="AP20" s="22"/>
      <c r="AQ20" s="35"/>
      <c r="AR20" s="35"/>
      <c r="AS20" s="35"/>
      <c r="AT20" s="20"/>
      <c r="AU20" s="35"/>
      <c r="AV20" s="35"/>
      <c r="AW20" s="22"/>
      <c r="AX20" s="22"/>
      <c r="AY20" s="22"/>
      <c r="AZ20" s="22"/>
      <c r="BC20" s="21"/>
    </row>
    <row r="21" spans="10:55" ht="12.75">
      <c r="J21" s="134"/>
      <c r="K21" s="135"/>
      <c r="L21" s="135"/>
      <c r="M21" s="135"/>
      <c r="N21" s="135"/>
      <c r="O21" s="136"/>
      <c r="AK21" s="22"/>
      <c r="AL21" s="22"/>
      <c r="AM21" s="22"/>
      <c r="AN21" s="22"/>
      <c r="AO21" s="22"/>
      <c r="AP21" s="22"/>
      <c r="AQ21" s="35"/>
      <c r="AR21" s="35"/>
      <c r="AS21" s="35"/>
      <c r="AT21" s="20"/>
      <c r="AU21" s="35"/>
      <c r="AV21" s="35"/>
      <c r="AW21" s="22"/>
      <c r="AX21" s="22"/>
      <c r="AY21" s="22"/>
      <c r="AZ21" s="22"/>
      <c r="BC21" s="21"/>
    </row>
    <row r="22" spans="10:55" ht="12.75">
      <c r="J22" s="73"/>
      <c r="K22" s="74"/>
      <c r="L22" s="74"/>
      <c r="M22" s="74"/>
      <c r="N22" s="74"/>
      <c r="O22" s="75"/>
      <c r="V22" s="22"/>
      <c r="W22" s="22"/>
      <c r="X22" s="22"/>
      <c r="Y22" s="22"/>
      <c r="AK22" s="22"/>
      <c r="AL22" s="22"/>
      <c r="AM22" s="22"/>
      <c r="AN22" s="22"/>
      <c r="AO22" s="22"/>
      <c r="AP22" s="22"/>
      <c r="AQ22" s="35"/>
      <c r="AR22" s="35"/>
      <c r="AS22" s="35"/>
      <c r="AT22" s="20"/>
      <c r="AU22" s="35"/>
      <c r="AV22" s="35"/>
      <c r="AW22" s="22"/>
      <c r="AX22" s="22"/>
      <c r="AY22" s="22"/>
      <c r="AZ22" s="22"/>
      <c r="BC22" s="21"/>
    </row>
    <row r="23" spans="7:55" ht="32.25" customHeight="1">
      <c r="G23" s="22"/>
      <c r="H23" s="22"/>
      <c r="I23" s="22"/>
      <c r="J23" s="22"/>
      <c r="K23" s="22"/>
      <c r="L23" s="22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AK23" s="22"/>
      <c r="AL23" s="22"/>
      <c r="AM23" s="22"/>
      <c r="AN23" s="22"/>
      <c r="AO23" s="22"/>
      <c r="AP23" s="22"/>
      <c r="AQ23" s="35"/>
      <c r="AR23" s="35"/>
      <c r="AS23" s="35"/>
      <c r="AT23" s="20"/>
      <c r="AU23" s="35"/>
      <c r="AV23" s="35"/>
      <c r="AW23" s="22"/>
      <c r="AX23" s="22"/>
      <c r="AY23" s="22"/>
      <c r="AZ23" s="22"/>
      <c r="BC23" s="21"/>
    </row>
    <row r="24" spans="7:48" ht="30.75" customHeight="1">
      <c r="G24" s="20"/>
      <c r="H24" s="35"/>
      <c r="I24" s="35"/>
      <c r="J24" s="24"/>
      <c r="K24" s="35"/>
      <c r="L24" s="35"/>
      <c r="M24" s="24"/>
      <c r="N24" s="35"/>
      <c r="O24" s="35"/>
      <c r="P24" s="24"/>
      <c r="Q24" s="35"/>
      <c r="R24" s="34"/>
      <c r="S24" s="25"/>
      <c r="T24" s="22"/>
      <c r="U24" s="22"/>
      <c r="V24" s="22"/>
      <c r="W24" s="22"/>
      <c r="X24" s="22"/>
      <c r="AV24" s="22"/>
    </row>
    <row r="25" spans="6:19" ht="43.5" customHeight="1">
      <c r="F25" s="137" t="s">
        <v>218</v>
      </c>
      <c r="G25" s="72"/>
      <c r="I25" s="107" t="s">
        <v>217</v>
      </c>
      <c r="J25" s="72"/>
      <c r="K25" s="53"/>
      <c r="L25" s="107" t="s">
        <v>181</v>
      </c>
      <c r="M25" s="72"/>
      <c r="N25" s="53"/>
      <c r="O25" s="107" t="s">
        <v>182</v>
      </c>
      <c r="P25" s="72"/>
      <c r="Q25" s="53"/>
      <c r="R25" s="107" t="s">
        <v>219</v>
      </c>
      <c r="S25" s="72"/>
    </row>
    <row r="26" spans="6:45" ht="30.75" customHeight="1">
      <c r="F26" s="73"/>
      <c r="G26" s="75"/>
      <c r="I26" s="73"/>
      <c r="J26" s="75"/>
      <c r="K26" s="53"/>
      <c r="L26" s="73"/>
      <c r="M26" s="75"/>
      <c r="N26" s="53"/>
      <c r="O26" s="73"/>
      <c r="P26" s="75"/>
      <c r="Q26" s="53"/>
      <c r="R26" s="73"/>
      <c r="S26" s="75"/>
      <c r="AP26" s="81"/>
      <c r="AQ26" s="82"/>
      <c r="AR26" s="20"/>
      <c r="AS26" s="34"/>
    </row>
    <row r="27" spans="43:46" ht="24" customHeight="1">
      <c r="AQ27" s="20"/>
      <c r="AR27" s="22"/>
      <c r="AS27" s="37"/>
      <c r="AT27" s="22"/>
    </row>
    <row r="28" spans="43:46" ht="24" customHeight="1">
      <c r="AQ28" s="25"/>
      <c r="AR28" s="22"/>
      <c r="AS28" s="39"/>
      <c r="AT28" s="22"/>
    </row>
    <row r="29" spans="42:46" ht="24" customHeight="1">
      <c r="AP29" s="107" t="s">
        <v>133</v>
      </c>
      <c r="AQ29" s="108"/>
      <c r="AR29" s="22"/>
      <c r="AS29" s="107" t="s">
        <v>129</v>
      </c>
      <c r="AT29" s="108"/>
    </row>
    <row r="30" spans="7:46" s="53" customFormat="1" ht="23.25" customHeight="1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Q30" s="57"/>
      <c r="AR30" s="55"/>
      <c r="AT30" s="54"/>
    </row>
    <row r="31" spans="7:46" s="53" customFormat="1" ht="15.75" customHeight="1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P31" s="48" t="s">
        <v>139</v>
      </c>
      <c r="AQ31" s="49"/>
      <c r="AR31" s="55"/>
      <c r="AS31" s="48" t="s">
        <v>134</v>
      </c>
      <c r="AT31" s="49"/>
    </row>
    <row r="32" spans="7:46" s="53" customFormat="1" ht="15.75" customHeight="1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P32" s="66"/>
      <c r="AQ32" s="67"/>
      <c r="AR32" s="55"/>
      <c r="AS32" s="66"/>
      <c r="AT32" s="67"/>
    </row>
    <row r="33" spans="7:46" s="53" customFormat="1" ht="15.75" customHeight="1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P33" s="66"/>
      <c r="AQ33" s="67"/>
      <c r="AR33" s="55"/>
      <c r="AS33" s="66"/>
      <c r="AT33" s="67"/>
    </row>
    <row r="34" ht="15.75" customHeight="1"/>
    <row r="40" ht="19.5" customHeight="1"/>
    <row r="41" ht="19.5" customHeight="1"/>
    <row r="43" ht="23.25" customHeight="1"/>
    <row r="44" ht="19.5" customHeight="1"/>
    <row r="46" ht="19.5" customHeight="1"/>
    <row r="47" ht="19.5" customHeight="1"/>
    <row r="48" ht="30" customHeight="1"/>
    <row r="52" ht="24" customHeight="1"/>
    <row r="53" ht="24" customHeight="1"/>
    <row r="56" ht="24" customHeight="1"/>
    <row r="57" ht="24" customHeight="1"/>
    <row r="60" ht="24" customHeight="1"/>
    <row r="61" ht="24" customHeight="1"/>
    <row r="63" ht="24" customHeight="1"/>
    <row r="64" ht="24" customHeight="1"/>
    <row r="66" ht="24" customHeight="1"/>
    <row r="67" ht="24" customHeight="1"/>
    <row r="70" ht="12.75" customHeight="1"/>
  </sheetData>
  <sheetProtection/>
  <mergeCells count="14">
    <mergeCell ref="AP29:AQ29"/>
    <mergeCell ref="AS29:AT29"/>
    <mergeCell ref="AP26:AQ26"/>
    <mergeCell ref="AS11:AU12"/>
    <mergeCell ref="BB11:BC12"/>
    <mergeCell ref="AQ16:AV17"/>
    <mergeCell ref="BB16:BC17"/>
    <mergeCell ref="R25:S26"/>
    <mergeCell ref="E16:T16"/>
    <mergeCell ref="J19:O22"/>
    <mergeCell ref="F25:G26"/>
    <mergeCell ref="I25:J26"/>
    <mergeCell ref="L25:M26"/>
    <mergeCell ref="O25:P26"/>
  </mergeCells>
  <printOptions horizontalCentered="1"/>
  <pageMargins left="0.25" right="0.5" top="0.5" bottom="0.5" header="0.5" footer="0.5"/>
  <pageSetup horizontalDpi="600" verticalDpi="600" orientation="landscape" scale="80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9.140625" style="4" customWidth="1"/>
    <col min="3" max="3" width="4.28125" style="4" customWidth="1"/>
    <col min="4" max="4" width="14.00390625" style="4" customWidth="1"/>
    <col min="5" max="5" width="12.7109375" style="4" customWidth="1"/>
    <col min="6" max="6" width="5.00390625" style="4" customWidth="1"/>
    <col min="7" max="7" width="12.7109375" style="4" customWidth="1"/>
    <col min="8" max="8" width="5.00390625" style="4" customWidth="1"/>
    <col min="9" max="9" width="12.7109375" style="4" customWidth="1"/>
    <col min="10" max="10" width="5.00390625" style="4" customWidth="1"/>
    <col min="11" max="11" width="12.7109375" style="4" customWidth="1"/>
    <col min="12" max="12" width="5.00390625" style="4" customWidth="1"/>
    <col min="13" max="13" width="12.7109375" style="4" customWidth="1"/>
    <col min="14" max="14" width="5.00390625" style="4" customWidth="1"/>
    <col min="15" max="15" width="12.7109375" style="4" customWidth="1"/>
    <col min="16" max="16" width="5.00390625" style="4" customWidth="1"/>
    <col min="17" max="17" width="12.7109375" style="4" customWidth="1"/>
    <col min="18" max="18" width="5.00390625" style="4" customWidth="1"/>
    <col min="19" max="19" width="12.7109375" style="4" customWidth="1"/>
    <col min="20" max="20" width="5.00390625" style="4" customWidth="1"/>
    <col min="21" max="21" width="12.7109375" style="4" customWidth="1"/>
    <col min="22" max="22" width="5.00390625" style="4" customWidth="1"/>
    <col min="23" max="23" width="12.7109375" style="4" customWidth="1"/>
    <col min="24" max="16384" width="9.140625" style="4" customWidth="1"/>
  </cols>
  <sheetData>
    <row r="1" spans="1:8" ht="12.75">
      <c r="A1" s="1" t="s">
        <v>107</v>
      </c>
      <c r="B1" s="2"/>
      <c r="C1" s="3"/>
      <c r="D1" s="3"/>
      <c r="E1" s="2"/>
      <c r="F1" s="2"/>
      <c r="G1" s="2"/>
      <c r="H1" s="2"/>
    </row>
    <row r="2" ht="12.75">
      <c r="A2" s="1" t="s">
        <v>0</v>
      </c>
    </row>
    <row r="4" spans="5:23" ht="12.75">
      <c r="E4" s="5"/>
      <c r="F4" s="5"/>
      <c r="G4" s="5" t="s">
        <v>1</v>
      </c>
      <c r="K4" s="5" t="s">
        <v>2</v>
      </c>
      <c r="M4" s="5" t="s">
        <v>3</v>
      </c>
      <c r="O4" s="5" t="s">
        <v>2</v>
      </c>
      <c r="P4" s="5"/>
      <c r="Q4" s="5" t="s">
        <v>2</v>
      </c>
      <c r="R4" s="5"/>
      <c r="S4" s="5" t="s">
        <v>2</v>
      </c>
      <c r="T4" s="5"/>
      <c r="U4" s="5" t="s">
        <v>2</v>
      </c>
      <c r="W4" s="5" t="s">
        <v>3</v>
      </c>
    </row>
    <row r="5" spans="5:23" ht="12.75">
      <c r="E5" s="5" t="s">
        <v>4</v>
      </c>
      <c r="F5" s="5"/>
      <c r="G5" s="5" t="s">
        <v>5</v>
      </c>
      <c r="I5" s="5" t="s">
        <v>4</v>
      </c>
      <c r="K5" s="6" t="s">
        <v>6</v>
      </c>
      <c r="M5" s="4" t="s">
        <v>7</v>
      </c>
      <c r="O5" s="6" t="s">
        <v>6</v>
      </c>
      <c r="Q5" s="6" t="s">
        <v>6</v>
      </c>
      <c r="S5" s="6" t="s">
        <v>6</v>
      </c>
      <c r="U5" s="6" t="s">
        <v>6</v>
      </c>
      <c r="W5" s="4" t="s">
        <v>7</v>
      </c>
    </row>
    <row r="6" spans="5:23" ht="13.5" thickBot="1">
      <c r="E6" s="7">
        <v>37529</v>
      </c>
      <c r="F6" s="5"/>
      <c r="G6" s="7">
        <v>37575</v>
      </c>
      <c r="I6" s="7">
        <v>37575</v>
      </c>
      <c r="K6" s="8" t="s">
        <v>8</v>
      </c>
      <c r="M6" s="9" t="s">
        <v>9</v>
      </c>
      <c r="O6" s="8" t="s">
        <v>10</v>
      </c>
      <c r="P6" s="5"/>
      <c r="Q6" s="8" t="s">
        <v>11</v>
      </c>
      <c r="R6" s="5"/>
      <c r="S6" s="8" t="s">
        <v>12</v>
      </c>
      <c r="T6" s="5"/>
      <c r="U6" s="8" t="s">
        <v>13</v>
      </c>
      <c r="W6" s="9" t="s">
        <v>14</v>
      </c>
    </row>
    <row r="7" spans="1:23" ht="13.5" thickBot="1">
      <c r="A7" s="10" t="s">
        <v>15</v>
      </c>
      <c r="B7" s="11"/>
      <c r="E7" s="12"/>
      <c r="F7" s="5"/>
      <c r="G7" s="12"/>
      <c r="I7" s="12"/>
      <c r="K7" s="6"/>
      <c r="M7" s="13"/>
      <c r="O7" s="6"/>
      <c r="P7" s="5"/>
      <c r="Q7" s="6"/>
      <c r="R7" s="5"/>
      <c r="S7" s="6"/>
      <c r="T7" s="5"/>
      <c r="U7" s="6"/>
      <c r="W7" s="13"/>
    </row>
    <row r="8" spans="1:18" ht="12.75">
      <c r="A8" s="14"/>
      <c r="O8" s="5"/>
      <c r="P8" s="5"/>
      <c r="Q8" s="6"/>
      <c r="R8" s="6"/>
    </row>
    <row r="9" spans="1:18" ht="12.75">
      <c r="A9" s="14" t="s">
        <v>16</v>
      </c>
      <c r="O9" s="5"/>
      <c r="P9" s="5"/>
      <c r="Q9" s="6"/>
      <c r="R9" s="6"/>
    </row>
    <row r="10" spans="1:23" ht="12.75">
      <c r="A10" s="4" t="s">
        <v>17</v>
      </c>
      <c r="E10" s="4">
        <v>3</v>
      </c>
      <c r="G10" s="4">
        <v>0</v>
      </c>
      <c r="I10" s="4">
        <f aca="true" t="shared" si="0" ref="I10:I18">E10-G10</f>
        <v>3</v>
      </c>
      <c r="K10" s="4">
        <v>0</v>
      </c>
      <c r="M10" s="4">
        <f aca="true" t="shared" si="1" ref="M10:M18">I10-K10</f>
        <v>3</v>
      </c>
      <c r="O10" s="26">
        <v>0</v>
      </c>
      <c r="P10" s="5"/>
      <c r="Q10" s="27">
        <v>0</v>
      </c>
      <c r="R10" s="6"/>
      <c r="S10" s="4">
        <v>0</v>
      </c>
      <c r="U10" s="4">
        <v>0</v>
      </c>
      <c r="W10" s="4">
        <f aca="true" t="shared" si="2" ref="W10:W18">+M10-O10-Q10-S10-U10</f>
        <v>3</v>
      </c>
    </row>
    <row r="11" spans="1:23" ht="12.75">
      <c r="A11" s="4" t="s">
        <v>18</v>
      </c>
      <c r="E11" s="4">
        <v>1</v>
      </c>
      <c r="G11" s="4">
        <v>0</v>
      </c>
      <c r="I11" s="4">
        <f t="shared" si="0"/>
        <v>1</v>
      </c>
      <c r="K11" s="4">
        <v>0</v>
      </c>
      <c r="M11" s="4">
        <f t="shared" si="1"/>
        <v>1</v>
      </c>
      <c r="O11" s="26">
        <v>0</v>
      </c>
      <c r="P11" s="5"/>
      <c r="Q11" s="27">
        <v>0</v>
      </c>
      <c r="R11" s="6"/>
      <c r="S11" s="4">
        <v>0</v>
      </c>
      <c r="U11" s="4">
        <v>0</v>
      </c>
      <c r="W11" s="4">
        <f t="shared" si="2"/>
        <v>1</v>
      </c>
    </row>
    <row r="12" spans="1:23" ht="12.75">
      <c r="A12" s="4" t="s">
        <v>19</v>
      </c>
      <c r="E12" s="4">
        <v>0</v>
      </c>
      <c r="G12" s="4">
        <v>0</v>
      </c>
      <c r="I12" s="4">
        <f t="shared" si="0"/>
        <v>0</v>
      </c>
      <c r="K12" s="4">
        <v>0</v>
      </c>
      <c r="M12" s="4">
        <f t="shared" si="1"/>
        <v>0</v>
      </c>
      <c r="O12" s="26">
        <v>0</v>
      </c>
      <c r="P12" s="5"/>
      <c r="Q12" s="27">
        <v>0</v>
      </c>
      <c r="R12" s="6"/>
      <c r="S12" s="4">
        <v>0</v>
      </c>
      <c r="U12" s="4">
        <v>0</v>
      </c>
      <c r="W12" s="4">
        <f t="shared" si="2"/>
        <v>0</v>
      </c>
    </row>
    <row r="13" spans="1:23" ht="12.75">
      <c r="A13" s="4" t="s">
        <v>20</v>
      </c>
      <c r="E13" s="4">
        <v>0</v>
      </c>
      <c r="G13" s="4">
        <v>0</v>
      </c>
      <c r="I13" s="4">
        <f t="shared" si="0"/>
        <v>0</v>
      </c>
      <c r="K13" s="4">
        <v>0</v>
      </c>
      <c r="M13" s="4">
        <f t="shared" si="1"/>
        <v>0</v>
      </c>
      <c r="O13" s="26">
        <v>0</v>
      </c>
      <c r="P13" s="5"/>
      <c r="Q13" s="27">
        <v>0</v>
      </c>
      <c r="R13" s="6"/>
      <c r="S13" s="4">
        <v>0</v>
      </c>
      <c r="U13" s="4">
        <v>0</v>
      </c>
      <c r="W13" s="4">
        <f t="shared" si="2"/>
        <v>0</v>
      </c>
    </row>
    <row r="14" spans="1:23" ht="12.75">
      <c r="A14" s="4" t="s">
        <v>21</v>
      </c>
      <c r="E14" s="4">
        <v>0.75</v>
      </c>
      <c r="G14" s="4">
        <v>0</v>
      </c>
      <c r="I14" s="4">
        <f t="shared" si="0"/>
        <v>0.75</v>
      </c>
      <c r="K14" s="4">
        <v>0</v>
      </c>
      <c r="M14" s="4">
        <f t="shared" si="1"/>
        <v>0.75</v>
      </c>
      <c r="O14" s="26">
        <v>0</v>
      </c>
      <c r="P14" s="5"/>
      <c r="Q14" s="27">
        <v>0</v>
      </c>
      <c r="R14" s="6"/>
      <c r="S14" s="4">
        <v>0</v>
      </c>
      <c r="U14" s="4">
        <v>0</v>
      </c>
      <c r="W14" s="4">
        <f t="shared" si="2"/>
        <v>0.75</v>
      </c>
    </row>
    <row r="15" spans="1:23" ht="12.75">
      <c r="A15" s="4" t="s">
        <v>22</v>
      </c>
      <c r="E15" s="4">
        <v>4</v>
      </c>
      <c r="G15" s="4">
        <v>0</v>
      </c>
      <c r="I15" s="4">
        <f t="shared" si="0"/>
        <v>4</v>
      </c>
      <c r="K15" s="4">
        <v>0</v>
      </c>
      <c r="M15" s="4">
        <f t="shared" si="1"/>
        <v>4</v>
      </c>
      <c r="O15" s="26">
        <v>0</v>
      </c>
      <c r="P15" s="5"/>
      <c r="Q15" s="27">
        <v>0</v>
      </c>
      <c r="R15" s="6"/>
      <c r="S15" s="4">
        <v>0</v>
      </c>
      <c r="U15" s="4">
        <v>0</v>
      </c>
      <c r="W15" s="4">
        <f t="shared" si="2"/>
        <v>4</v>
      </c>
    </row>
    <row r="16" spans="1:23" ht="12.75">
      <c r="A16" s="4" t="s">
        <v>29</v>
      </c>
      <c r="E16" s="4">
        <v>1</v>
      </c>
      <c r="G16" s="4">
        <v>0</v>
      </c>
      <c r="I16" s="4">
        <f>E16-G16</f>
        <v>1</v>
      </c>
      <c r="K16" s="4">
        <v>0</v>
      </c>
      <c r="M16" s="4">
        <f>I16-K16</f>
        <v>1</v>
      </c>
      <c r="O16" s="26">
        <v>0</v>
      </c>
      <c r="P16" s="5"/>
      <c r="Q16" s="27">
        <v>0</v>
      </c>
      <c r="R16" s="6"/>
      <c r="S16" s="4">
        <v>0</v>
      </c>
      <c r="U16" s="4">
        <v>0</v>
      </c>
      <c r="W16" s="4">
        <f>+M16-O16-Q16-S16-U16</f>
        <v>1</v>
      </c>
    </row>
    <row r="17" spans="1:23" ht="12.75">
      <c r="A17" s="4" t="s">
        <v>103</v>
      </c>
      <c r="E17" s="4">
        <v>1</v>
      </c>
      <c r="G17" s="4">
        <v>0</v>
      </c>
      <c r="I17" s="4">
        <f>E17-G17</f>
        <v>1</v>
      </c>
      <c r="K17" s="4">
        <v>0</v>
      </c>
      <c r="M17" s="4">
        <f>I17-K17</f>
        <v>1</v>
      </c>
      <c r="O17" s="26">
        <v>0</v>
      </c>
      <c r="P17" s="5"/>
      <c r="Q17" s="27">
        <v>0</v>
      </c>
      <c r="R17" s="6"/>
      <c r="S17" s="4">
        <v>0</v>
      </c>
      <c r="U17" s="4">
        <v>0</v>
      </c>
      <c r="W17" s="4">
        <f>+M17-O17-Q17-S17-U17</f>
        <v>1</v>
      </c>
    </row>
    <row r="18" spans="1:23" ht="12.75">
      <c r="A18" s="4" t="s">
        <v>101</v>
      </c>
      <c r="E18" s="3">
        <v>3.5</v>
      </c>
      <c r="G18" s="3">
        <v>0</v>
      </c>
      <c r="I18" s="3">
        <f t="shared" si="0"/>
        <v>3.5</v>
      </c>
      <c r="K18" s="3">
        <v>0</v>
      </c>
      <c r="M18" s="3">
        <f t="shared" si="1"/>
        <v>3.5</v>
      </c>
      <c r="O18" s="3">
        <v>0</v>
      </c>
      <c r="P18" s="5"/>
      <c r="Q18" s="3">
        <v>0</v>
      </c>
      <c r="R18" s="6"/>
      <c r="S18" s="3">
        <v>0</v>
      </c>
      <c r="U18" s="3">
        <v>0</v>
      </c>
      <c r="W18" s="3">
        <f t="shared" si="2"/>
        <v>3.5</v>
      </c>
    </row>
    <row r="19" spans="1:23" ht="13.5" thickBot="1">
      <c r="A19" s="4" t="s">
        <v>24</v>
      </c>
      <c r="E19" s="15">
        <f>SUM(E10:E18)</f>
        <v>14.25</v>
      </c>
      <c r="G19" s="15">
        <f>SUM(G10:G18)</f>
        <v>0</v>
      </c>
      <c r="I19" s="15">
        <f>SUM(I10:I18)</f>
        <v>14.25</v>
      </c>
      <c r="K19" s="15">
        <f>SUM(K10:K18)</f>
        <v>0</v>
      </c>
      <c r="M19" s="15">
        <f>SUM(M10:M18)</f>
        <v>14.25</v>
      </c>
      <c r="O19" s="15">
        <f>SUM(O10:O18)</f>
        <v>0</v>
      </c>
      <c r="Q19" s="15">
        <f>SUM(Q10:Q18)</f>
        <v>0</v>
      </c>
      <c r="S19" s="15">
        <f>SUM(S10:S18)</f>
        <v>0</v>
      </c>
      <c r="U19" s="15">
        <f>SUM(U10:U18)</f>
        <v>0</v>
      </c>
      <c r="W19" s="15">
        <f>SUM(W10:W18)</f>
        <v>14.25</v>
      </c>
    </row>
    <row r="20" spans="9:23" ht="13.5" thickTop="1">
      <c r="I20" s="6"/>
      <c r="K20" s="6"/>
      <c r="M20" s="6"/>
      <c r="O20" s="6"/>
      <c r="P20" s="5"/>
      <c r="Q20" s="6"/>
      <c r="R20" s="6"/>
      <c r="S20" s="6"/>
      <c r="U20" s="6"/>
      <c r="W20" s="6"/>
    </row>
    <row r="23" ht="13.5" thickBot="1"/>
    <row r="24" spans="1:5" ht="16.5" customHeight="1" thickBot="1">
      <c r="A24" s="10" t="s">
        <v>25</v>
      </c>
      <c r="B24" s="16"/>
      <c r="C24" s="16"/>
      <c r="D24" s="16"/>
      <c r="E24" s="11"/>
    </row>
    <row r="25" spans="1:5" ht="16.5" customHeight="1">
      <c r="A25" s="17"/>
      <c r="B25" s="2"/>
      <c r="C25" s="2"/>
      <c r="D25" s="2"/>
      <c r="E25" s="2"/>
    </row>
    <row r="26" ht="12.75">
      <c r="A26" s="14" t="s">
        <v>26</v>
      </c>
    </row>
    <row r="27" spans="1:23" ht="12.75">
      <c r="A27" s="4" t="s">
        <v>27</v>
      </c>
      <c r="E27" s="4">
        <v>1</v>
      </c>
      <c r="G27" s="4">
        <v>1</v>
      </c>
      <c r="I27" s="4">
        <f aca="true" t="shared" si="3" ref="I27:I32">E27-G27</f>
        <v>0</v>
      </c>
      <c r="K27" s="4">
        <v>0</v>
      </c>
      <c r="M27" s="4">
        <f aca="true" t="shared" si="4" ref="M27:M32">I27-K27</f>
        <v>0</v>
      </c>
      <c r="O27" s="4">
        <v>0</v>
      </c>
      <c r="Q27" s="4">
        <v>0</v>
      </c>
      <c r="S27" s="4">
        <v>0</v>
      </c>
      <c r="U27" s="4">
        <v>0</v>
      </c>
      <c r="W27" s="4">
        <f aca="true" t="shared" si="5" ref="W27:W32">+M27-O27-Q27-S27-U27</f>
        <v>0</v>
      </c>
    </row>
    <row r="28" spans="1:23" ht="12.75">
      <c r="A28" s="4" t="s">
        <v>28</v>
      </c>
      <c r="E28" s="4">
        <v>4</v>
      </c>
      <c r="G28" s="4">
        <v>0</v>
      </c>
      <c r="I28" s="4">
        <f t="shared" si="3"/>
        <v>4</v>
      </c>
      <c r="K28" s="4">
        <v>0</v>
      </c>
      <c r="M28" s="4">
        <f t="shared" si="4"/>
        <v>4</v>
      </c>
      <c r="O28" s="4">
        <v>1</v>
      </c>
      <c r="Q28" s="4">
        <v>0</v>
      </c>
      <c r="S28" s="4">
        <v>0</v>
      </c>
      <c r="U28" s="4">
        <v>0</v>
      </c>
      <c r="W28" s="4">
        <f t="shared" si="5"/>
        <v>3</v>
      </c>
    </row>
    <row r="29" spans="1:23" ht="12.75">
      <c r="A29" s="4" t="s">
        <v>29</v>
      </c>
      <c r="E29" s="4">
        <v>0</v>
      </c>
      <c r="G29" s="4">
        <v>0</v>
      </c>
      <c r="I29" s="4">
        <f t="shared" si="3"/>
        <v>0</v>
      </c>
      <c r="K29" s="4">
        <v>0</v>
      </c>
      <c r="M29" s="4">
        <f t="shared" si="4"/>
        <v>0</v>
      </c>
      <c r="O29" s="4">
        <v>0</v>
      </c>
      <c r="Q29" s="4">
        <v>0</v>
      </c>
      <c r="S29" s="4">
        <v>0</v>
      </c>
      <c r="U29" s="4">
        <v>0</v>
      </c>
      <c r="W29" s="4">
        <f t="shared" si="5"/>
        <v>0</v>
      </c>
    </row>
    <row r="30" spans="1:23" ht="12.75">
      <c r="A30" s="4" t="s">
        <v>30</v>
      </c>
      <c r="E30" s="4">
        <v>0</v>
      </c>
      <c r="G30" s="4">
        <v>0</v>
      </c>
      <c r="I30" s="4">
        <f t="shared" si="3"/>
        <v>0</v>
      </c>
      <c r="K30" s="4">
        <v>0</v>
      </c>
      <c r="M30" s="4">
        <f t="shared" si="4"/>
        <v>0</v>
      </c>
      <c r="O30" s="4">
        <v>0</v>
      </c>
      <c r="Q30" s="4">
        <v>0</v>
      </c>
      <c r="S30" s="4">
        <v>0</v>
      </c>
      <c r="U30" s="4">
        <v>0</v>
      </c>
      <c r="W30" s="4">
        <f t="shared" si="5"/>
        <v>0</v>
      </c>
    </row>
    <row r="31" spans="1:23" ht="12.75">
      <c r="A31" s="4" t="s">
        <v>31</v>
      </c>
      <c r="E31" s="4">
        <v>0</v>
      </c>
      <c r="G31" s="4">
        <v>0</v>
      </c>
      <c r="I31" s="4">
        <f t="shared" si="3"/>
        <v>0</v>
      </c>
      <c r="K31" s="4">
        <v>0</v>
      </c>
      <c r="M31" s="4">
        <f t="shared" si="4"/>
        <v>0</v>
      </c>
      <c r="O31" s="4">
        <v>0</v>
      </c>
      <c r="Q31" s="4">
        <v>0</v>
      </c>
      <c r="S31" s="4">
        <v>0</v>
      </c>
      <c r="U31" s="4">
        <v>0</v>
      </c>
      <c r="W31" s="4">
        <f t="shared" si="5"/>
        <v>0</v>
      </c>
    </row>
    <row r="32" spans="1:23" ht="12.75">
      <c r="A32" s="4" t="s">
        <v>23</v>
      </c>
      <c r="E32" s="3">
        <v>0</v>
      </c>
      <c r="G32" s="3">
        <v>0</v>
      </c>
      <c r="I32" s="3">
        <f t="shared" si="3"/>
        <v>0</v>
      </c>
      <c r="K32" s="3">
        <v>0</v>
      </c>
      <c r="M32" s="3">
        <f t="shared" si="4"/>
        <v>0</v>
      </c>
      <c r="O32" s="3">
        <v>0</v>
      </c>
      <c r="Q32" s="3">
        <v>0</v>
      </c>
      <c r="S32" s="3">
        <v>0</v>
      </c>
      <c r="U32" s="3">
        <v>0</v>
      </c>
      <c r="W32" s="3">
        <f t="shared" si="5"/>
        <v>0</v>
      </c>
    </row>
    <row r="33" spans="1:23" ht="12.75">
      <c r="A33" s="4" t="s">
        <v>32</v>
      </c>
      <c r="E33" s="4">
        <f>SUM(E27:E32)</f>
        <v>5</v>
      </c>
      <c r="G33" s="4">
        <f>SUM(G27:G32)</f>
        <v>1</v>
      </c>
      <c r="I33" s="4">
        <f>SUM(I27:I32)</f>
        <v>4</v>
      </c>
      <c r="K33" s="4">
        <f>SUM(K27:K32)</f>
        <v>0</v>
      </c>
      <c r="M33" s="4">
        <f>SUM(M27:M32)</f>
        <v>4</v>
      </c>
      <c r="O33" s="4">
        <f>SUM(O27:O32)</f>
        <v>1</v>
      </c>
      <c r="Q33" s="4">
        <f>SUM(Q27:Q32)</f>
        <v>0</v>
      </c>
      <c r="S33" s="4">
        <f>SUM(S27:S32)</f>
        <v>0</v>
      </c>
      <c r="U33" s="4">
        <f>SUM(U27:U32)</f>
        <v>0</v>
      </c>
      <c r="W33" s="4">
        <f>SUM(W27:W32)</f>
        <v>3</v>
      </c>
    </row>
    <row r="35" ht="12.75">
      <c r="A35" s="14" t="s">
        <v>33</v>
      </c>
    </row>
    <row r="36" spans="1:23" ht="12.75">
      <c r="A36" s="4" t="s">
        <v>34</v>
      </c>
      <c r="E36" s="4">
        <v>0</v>
      </c>
      <c r="G36" s="4">
        <v>0</v>
      </c>
      <c r="I36" s="4">
        <f aca="true" t="shared" si="6" ref="I36:I41">E36-G36</f>
        <v>0</v>
      </c>
      <c r="K36" s="4">
        <v>0</v>
      </c>
      <c r="M36" s="4">
        <f aca="true" t="shared" si="7" ref="M36:M41">I36-K36</f>
        <v>0</v>
      </c>
      <c r="O36" s="4">
        <v>0</v>
      </c>
      <c r="Q36" s="4">
        <v>0</v>
      </c>
      <c r="S36" s="4">
        <v>0</v>
      </c>
      <c r="U36" s="4">
        <v>0</v>
      </c>
      <c r="W36" s="4">
        <f aca="true" t="shared" si="8" ref="W36:W41">+M36-O36-Q36-S36-U36</f>
        <v>0</v>
      </c>
    </row>
    <row r="37" spans="1:23" ht="12.75">
      <c r="A37" s="4" t="s">
        <v>35</v>
      </c>
      <c r="E37" s="4">
        <v>1</v>
      </c>
      <c r="G37" s="4">
        <v>0</v>
      </c>
      <c r="I37" s="4">
        <f t="shared" si="6"/>
        <v>1</v>
      </c>
      <c r="K37" s="4">
        <v>0</v>
      </c>
      <c r="M37" s="4">
        <f t="shared" si="7"/>
        <v>1</v>
      </c>
      <c r="O37" s="4">
        <v>0</v>
      </c>
      <c r="Q37" s="4">
        <v>0</v>
      </c>
      <c r="S37" s="4">
        <v>0</v>
      </c>
      <c r="U37" s="4">
        <v>0</v>
      </c>
      <c r="W37" s="4">
        <f t="shared" si="8"/>
        <v>1</v>
      </c>
    </row>
    <row r="38" spans="1:23" ht="12.75">
      <c r="A38" s="4" t="s">
        <v>36</v>
      </c>
      <c r="E38" s="4">
        <v>1.75</v>
      </c>
      <c r="G38" s="4">
        <v>0</v>
      </c>
      <c r="I38" s="4">
        <f t="shared" si="6"/>
        <v>1.75</v>
      </c>
      <c r="K38" s="4">
        <v>0</v>
      </c>
      <c r="M38" s="4">
        <f t="shared" si="7"/>
        <v>1.75</v>
      </c>
      <c r="O38" s="4">
        <v>0</v>
      </c>
      <c r="Q38" s="4">
        <v>0</v>
      </c>
      <c r="S38" s="4">
        <v>0</v>
      </c>
      <c r="U38" s="4">
        <v>0</v>
      </c>
      <c r="W38" s="4">
        <f t="shared" si="8"/>
        <v>1.75</v>
      </c>
    </row>
    <row r="39" spans="1:23" ht="12.75">
      <c r="A39" s="4" t="s">
        <v>37</v>
      </c>
      <c r="E39" s="4">
        <v>0</v>
      </c>
      <c r="G39" s="4">
        <v>0</v>
      </c>
      <c r="I39" s="4">
        <f t="shared" si="6"/>
        <v>0</v>
      </c>
      <c r="K39" s="4">
        <v>0</v>
      </c>
      <c r="M39" s="4">
        <f t="shared" si="7"/>
        <v>0</v>
      </c>
      <c r="O39" s="4">
        <v>0</v>
      </c>
      <c r="Q39" s="4">
        <v>0</v>
      </c>
      <c r="S39" s="4">
        <v>0</v>
      </c>
      <c r="U39" s="4">
        <v>0</v>
      </c>
      <c r="W39" s="4">
        <f t="shared" si="8"/>
        <v>0</v>
      </c>
    </row>
    <row r="40" spans="1:23" ht="12.75">
      <c r="A40" s="4" t="s">
        <v>31</v>
      </c>
      <c r="E40" s="4">
        <v>0</v>
      </c>
      <c r="G40" s="4">
        <v>0</v>
      </c>
      <c r="I40" s="4">
        <f t="shared" si="6"/>
        <v>0</v>
      </c>
      <c r="K40" s="4">
        <v>0</v>
      </c>
      <c r="M40" s="4">
        <f t="shared" si="7"/>
        <v>0</v>
      </c>
      <c r="O40" s="4">
        <v>0</v>
      </c>
      <c r="Q40" s="4">
        <v>0</v>
      </c>
      <c r="S40" s="4">
        <v>0</v>
      </c>
      <c r="U40" s="4">
        <v>0</v>
      </c>
      <c r="W40" s="4">
        <f t="shared" si="8"/>
        <v>0</v>
      </c>
    </row>
    <row r="41" spans="1:23" ht="12.75">
      <c r="A41" s="4" t="s">
        <v>23</v>
      </c>
      <c r="E41" s="3">
        <v>0</v>
      </c>
      <c r="G41" s="3">
        <v>0</v>
      </c>
      <c r="I41" s="3">
        <f t="shared" si="6"/>
        <v>0</v>
      </c>
      <c r="K41" s="3">
        <v>0</v>
      </c>
      <c r="M41" s="3">
        <f t="shared" si="7"/>
        <v>0</v>
      </c>
      <c r="O41" s="3">
        <v>0</v>
      </c>
      <c r="Q41" s="3">
        <v>0</v>
      </c>
      <c r="S41" s="3">
        <v>0</v>
      </c>
      <c r="U41" s="3">
        <v>0</v>
      </c>
      <c r="W41" s="3">
        <f t="shared" si="8"/>
        <v>0</v>
      </c>
    </row>
    <row r="42" spans="1:23" ht="12.75">
      <c r="A42" s="4" t="s">
        <v>38</v>
      </c>
      <c r="E42" s="4">
        <f>SUM(E36:E41)</f>
        <v>2.75</v>
      </c>
      <c r="G42" s="4">
        <f>SUM(G36:G41)</f>
        <v>0</v>
      </c>
      <c r="I42" s="4">
        <f>SUM(I36:I41)</f>
        <v>2.75</v>
      </c>
      <c r="K42" s="4">
        <f>SUM(K36:K41)</f>
        <v>0</v>
      </c>
      <c r="M42" s="4">
        <f>SUM(M36:M41)</f>
        <v>2.75</v>
      </c>
      <c r="O42" s="4">
        <f>SUM(O36:O41)</f>
        <v>0</v>
      </c>
      <c r="Q42" s="4">
        <f>SUM(Q36:Q41)</f>
        <v>0</v>
      </c>
      <c r="S42" s="4">
        <f>SUM(S36:S41)</f>
        <v>0</v>
      </c>
      <c r="U42" s="4">
        <f>SUM(U36:U41)</f>
        <v>0</v>
      </c>
      <c r="W42" s="4">
        <f>SUM(W36:W41)</f>
        <v>2.75</v>
      </c>
    </row>
    <row r="44" ht="12.75">
      <c r="A44" s="14" t="s">
        <v>39</v>
      </c>
    </row>
    <row r="45" spans="1:23" ht="12.75">
      <c r="A45" s="4" t="s">
        <v>40</v>
      </c>
      <c r="E45" s="4">
        <v>0</v>
      </c>
      <c r="G45" s="4">
        <v>0</v>
      </c>
      <c r="I45" s="4">
        <f>E45-G45</f>
        <v>0</v>
      </c>
      <c r="K45" s="4">
        <v>0</v>
      </c>
      <c r="M45" s="4">
        <f>I45-K45</f>
        <v>0</v>
      </c>
      <c r="O45" s="4">
        <v>0</v>
      </c>
      <c r="Q45" s="4">
        <v>0</v>
      </c>
      <c r="S45" s="4">
        <v>0</v>
      </c>
      <c r="U45" s="4">
        <v>0</v>
      </c>
      <c r="W45" s="4">
        <f>+M45-O45-Q45-S45-U45</f>
        <v>0</v>
      </c>
    </row>
    <row r="46" spans="1:23" ht="12.75">
      <c r="A46" s="4" t="s">
        <v>41</v>
      </c>
      <c r="E46" s="4">
        <v>0</v>
      </c>
      <c r="G46" s="4">
        <v>0</v>
      </c>
      <c r="I46" s="4">
        <f>E46-G46</f>
        <v>0</v>
      </c>
      <c r="K46" s="4">
        <v>0</v>
      </c>
      <c r="M46" s="4">
        <f>I46-K46</f>
        <v>0</v>
      </c>
      <c r="O46" s="4">
        <v>0</v>
      </c>
      <c r="Q46" s="4">
        <v>0</v>
      </c>
      <c r="S46" s="4">
        <v>0</v>
      </c>
      <c r="U46" s="4">
        <v>0</v>
      </c>
      <c r="W46" s="4">
        <f>+M46-O46-Q46-S46-U46</f>
        <v>0</v>
      </c>
    </row>
    <row r="47" spans="1:23" ht="12.75">
      <c r="A47" s="4" t="s">
        <v>42</v>
      </c>
      <c r="E47" s="4">
        <v>0</v>
      </c>
      <c r="G47" s="4">
        <v>0</v>
      </c>
      <c r="I47" s="4">
        <f>E47-G47</f>
        <v>0</v>
      </c>
      <c r="K47" s="4">
        <v>0</v>
      </c>
      <c r="M47" s="4">
        <f>I47-K47</f>
        <v>0</v>
      </c>
      <c r="O47" s="4">
        <v>0</v>
      </c>
      <c r="Q47" s="4">
        <v>0</v>
      </c>
      <c r="S47" s="4">
        <v>0</v>
      </c>
      <c r="U47" s="4">
        <v>0</v>
      </c>
      <c r="W47" s="4">
        <f>+M47-O47-Q47-S47-U47</f>
        <v>0</v>
      </c>
    </row>
    <row r="48" spans="1:23" ht="12.75">
      <c r="A48" s="4" t="s">
        <v>31</v>
      </c>
      <c r="E48" s="4">
        <v>0</v>
      </c>
      <c r="G48" s="4">
        <v>0</v>
      </c>
      <c r="I48" s="4">
        <f>E48-G48</f>
        <v>0</v>
      </c>
      <c r="K48" s="4">
        <v>0</v>
      </c>
      <c r="M48" s="4">
        <f>I48-K48</f>
        <v>0</v>
      </c>
      <c r="O48" s="4">
        <v>0</v>
      </c>
      <c r="Q48" s="4">
        <v>0</v>
      </c>
      <c r="S48" s="4">
        <v>0</v>
      </c>
      <c r="U48" s="4">
        <v>0</v>
      </c>
      <c r="W48" s="4">
        <f>+M48-O48-Q48-S48-U48</f>
        <v>0</v>
      </c>
    </row>
    <row r="49" spans="1:23" ht="12.75">
      <c r="A49" s="4" t="s">
        <v>23</v>
      </c>
      <c r="E49" s="3">
        <v>0</v>
      </c>
      <c r="G49" s="3">
        <v>0</v>
      </c>
      <c r="I49" s="3">
        <f>E49-G49</f>
        <v>0</v>
      </c>
      <c r="K49" s="3">
        <v>0</v>
      </c>
      <c r="M49" s="3">
        <f>I49-K49</f>
        <v>0</v>
      </c>
      <c r="O49" s="3">
        <v>0</v>
      </c>
      <c r="Q49" s="3">
        <v>0</v>
      </c>
      <c r="S49" s="3">
        <v>0</v>
      </c>
      <c r="U49" s="3">
        <v>0</v>
      </c>
      <c r="W49" s="3">
        <f>+M49-O49-Q49-S49-U49</f>
        <v>0</v>
      </c>
    </row>
    <row r="50" spans="1:23" ht="12.75">
      <c r="A50" s="4" t="s">
        <v>43</v>
      </c>
      <c r="E50" s="4">
        <f>SUM(E45:E49)</f>
        <v>0</v>
      </c>
      <c r="G50" s="4">
        <f>SUM(G45:G49)</f>
        <v>0</v>
      </c>
      <c r="I50" s="4">
        <f>SUM(I45:I49)</f>
        <v>0</v>
      </c>
      <c r="K50" s="4">
        <f>SUM(K45:K49)</f>
        <v>0</v>
      </c>
      <c r="M50" s="4">
        <f>SUM(M45:M49)</f>
        <v>0</v>
      </c>
      <c r="O50" s="4">
        <f>SUM(O45:O49)</f>
        <v>0</v>
      </c>
      <c r="Q50" s="4">
        <f>SUM(Q45:Q49)</f>
        <v>0</v>
      </c>
      <c r="S50" s="4">
        <f>SUM(S45:S49)</f>
        <v>0</v>
      </c>
      <c r="U50" s="4">
        <f>SUM(U45:U49)</f>
        <v>0</v>
      </c>
      <c r="W50" s="4">
        <f>SUM(W44:W49)</f>
        <v>0</v>
      </c>
    </row>
    <row r="52" ht="12.75">
      <c r="A52" s="14" t="s">
        <v>44</v>
      </c>
    </row>
    <row r="53" spans="1:23" ht="12.75">
      <c r="A53" s="4" t="s">
        <v>45</v>
      </c>
      <c r="E53" s="4">
        <v>1.5</v>
      </c>
      <c r="G53" s="4">
        <v>0</v>
      </c>
      <c r="I53" s="4">
        <f aca="true" t="shared" si="9" ref="I53:I58">E53-G53</f>
        <v>1.5</v>
      </c>
      <c r="K53" s="4">
        <v>0</v>
      </c>
      <c r="M53" s="4">
        <f aca="true" t="shared" si="10" ref="M53:M58">I53-K53</f>
        <v>1.5</v>
      </c>
      <c r="O53" s="4">
        <v>0</v>
      </c>
      <c r="Q53" s="4">
        <v>0</v>
      </c>
      <c r="S53" s="4">
        <v>0</v>
      </c>
      <c r="U53" s="4">
        <v>0</v>
      </c>
      <c r="W53" s="4">
        <f aca="true" t="shared" si="11" ref="W53:W58">+M53-O53-Q53-S53-U53</f>
        <v>1.5</v>
      </c>
    </row>
    <row r="54" spans="1:23" ht="12.75">
      <c r="A54" s="4" t="s">
        <v>46</v>
      </c>
      <c r="E54" s="4">
        <v>0</v>
      </c>
      <c r="G54" s="4">
        <v>0</v>
      </c>
      <c r="I54" s="4">
        <f t="shared" si="9"/>
        <v>0</v>
      </c>
      <c r="K54" s="4">
        <v>0</v>
      </c>
      <c r="M54" s="4">
        <f t="shared" si="10"/>
        <v>0</v>
      </c>
      <c r="O54" s="4">
        <v>0</v>
      </c>
      <c r="Q54" s="4">
        <v>0</v>
      </c>
      <c r="S54" s="4">
        <v>0</v>
      </c>
      <c r="U54" s="4">
        <v>0</v>
      </c>
      <c r="W54" s="4">
        <f t="shared" si="11"/>
        <v>0</v>
      </c>
    </row>
    <row r="55" spans="1:23" ht="12.75">
      <c r="A55" s="4" t="s">
        <v>20</v>
      </c>
      <c r="E55" s="4">
        <v>0</v>
      </c>
      <c r="G55" s="4">
        <v>0</v>
      </c>
      <c r="I55" s="4">
        <f t="shared" si="9"/>
        <v>0</v>
      </c>
      <c r="K55" s="4">
        <v>0</v>
      </c>
      <c r="M55" s="4">
        <f t="shared" si="10"/>
        <v>0</v>
      </c>
      <c r="O55" s="4">
        <v>0</v>
      </c>
      <c r="Q55" s="4">
        <v>0</v>
      </c>
      <c r="S55" s="4">
        <v>0</v>
      </c>
      <c r="U55" s="4">
        <v>0</v>
      </c>
      <c r="W55" s="4">
        <f t="shared" si="11"/>
        <v>0</v>
      </c>
    </row>
    <row r="56" spans="1:23" ht="12.75">
      <c r="A56" s="4" t="s">
        <v>17</v>
      </c>
      <c r="E56" s="4">
        <v>0</v>
      </c>
      <c r="G56" s="4">
        <v>0</v>
      </c>
      <c r="I56" s="4">
        <f t="shared" si="9"/>
        <v>0</v>
      </c>
      <c r="K56" s="4">
        <v>0</v>
      </c>
      <c r="M56" s="4">
        <f t="shared" si="10"/>
        <v>0</v>
      </c>
      <c r="O56" s="4">
        <v>0</v>
      </c>
      <c r="Q56" s="4">
        <v>0</v>
      </c>
      <c r="S56" s="4">
        <v>0</v>
      </c>
      <c r="U56" s="4">
        <v>0</v>
      </c>
      <c r="W56" s="4">
        <f t="shared" si="11"/>
        <v>0</v>
      </c>
    </row>
    <row r="57" spans="1:23" ht="12.75">
      <c r="A57" s="4" t="s">
        <v>31</v>
      </c>
      <c r="E57" s="4">
        <v>0</v>
      </c>
      <c r="G57" s="4">
        <v>0</v>
      </c>
      <c r="I57" s="4">
        <f t="shared" si="9"/>
        <v>0</v>
      </c>
      <c r="K57" s="4">
        <v>0</v>
      </c>
      <c r="M57" s="4">
        <f t="shared" si="10"/>
        <v>0</v>
      </c>
      <c r="O57" s="4">
        <v>0</v>
      </c>
      <c r="Q57" s="4">
        <v>0</v>
      </c>
      <c r="S57" s="4">
        <v>0</v>
      </c>
      <c r="U57" s="4">
        <v>0</v>
      </c>
      <c r="W57" s="4">
        <f t="shared" si="11"/>
        <v>0</v>
      </c>
    </row>
    <row r="58" spans="1:23" ht="12.75">
      <c r="A58" s="4" t="s">
        <v>23</v>
      </c>
      <c r="E58" s="3">
        <v>0</v>
      </c>
      <c r="G58" s="3">
        <v>0</v>
      </c>
      <c r="I58" s="3">
        <f t="shared" si="9"/>
        <v>0</v>
      </c>
      <c r="K58" s="3">
        <v>0</v>
      </c>
      <c r="M58" s="3">
        <f t="shared" si="10"/>
        <v>0</v>
      </c>
      <c r="O58" s="3">
        <v>0</v>
      </c>
      <c r="Q58" s="3">
        <v>0</v>
      </c>
      <c r="S58" s="3">
        <v>0</v>
      </c>
      <c r="U58" s="3">
        <v>0</v>
      </c>
      <c r="W58" s="3">
        <f t="shared" si="11"/>
        <v>0</v>
      </c>
    </row>
    <row r="59" spans="1:23" ht="12.75">
      <c r="A59" s="4" t="s">
        <v>47</v>
      </c>
      <c r="E59" s="4">
        <f>SUM(E53:E58)</f>
        <v>1.5</v>
      </c>
      <c r="G59" s="4">
        <f>SUM(G53:G58)</f>
        <v>0</v>
      </c>
      <c r="I59" s="4">
        <f>SUM(I53:I58)</f>
        <v>1.5</v>
      </c>
      <c r="K59" s="4">
        <f>SUM(K53:K58)</f>
        <v>0</v>
      </c>
      <c r="M59" s="4">
        <f>SUM(M53:M58)</f>
        <v>1.5</v>
      </c>
      <c r="O59" s="4">
        <f>SUM(O53:O58)</f>
        <v>0</v>
      </c>
      <c r="Q59" s="4">
        <f>SUM(Q53:Q58)</f>
        <v>0</v>
      </c>
      <c r="S59" s="4">
        <f>SUM(S53:S58)</f>
        <v>0</v>
      </c>
      <c r="U59" s="4">
        <f>SUM(U53:U58)</f>
        <v>0</v>
      </c>
      <c r="W59" s="4">
        <f>SUM(W53:W58)</f>
        <v>1.5</v>
      </c>
    </row>
    <row r="61" spans="1:23" ht="12.75">
      <c r="A61" s="4" t="s">
        <v>48</v>
      </c>
      <c r="E61" s="4">
        <v>0</v>
      </c>
      <c r="G61" s="4">
        <v>0</v>
      </c>
      <c r="I61" s="4">
        <f>E61-G61</f>
        <v>0</v>
      </c>
      <c r="K61" s="4">
        <v>0</v>
      </c>
      <c r="M61" s="4">
        <f>I61-K61</f>
        <v>0</v>
      </c>
      <c r="O61" s="4">
        <v>0</v>
      </c>
      <c r="Q61" s="4">
        <v>0</v>
      </c>
      <c r="S61" s="4">
        <v>0</v>
      </c>
      <c r="U61" s="4">
        <v>0</v>
      </c>
      <c r="W61" s="4">
        <f>+M61-O61-Q61-S61-U61</f>
        <v>0</v>
      </c>
    </row>
    <row r="62" spans="1:23" ht="12.75">
      <c r="A62" s="4" t="s">
        <v>86</v>
      </c>
      <c r="E62" s="4">
        <v>1</v>
      </c>
      <c r="G62" s="4">
        <v>0</v>
      </c>
      <c r="I62" s="4">
        <f>E62-G62</f>
        <v>1</v>
      </c>
      <c r="K62" s="4">
        <v>0</v>
      </c>
      <c r="M62" s="4">
        <f>I62-K62</f>
        <v>1</v>
      </c>
      <c r="O62" s="4">
        <v>0</v>
      </c>
      <c r="Q62" s="4">
        <v>0</v>
      </c>
      <c r="S62" s="4">
        <v>0</v>
      </c>
      <c r="U62" s="4">
        <v>0</v>
      </c>
      <c r="W62" s="4">
        <f>+M62-O62-Q62-S62-U62</f>
        <v>1</v>
      </c>
    </row>
    <row r="63" spans="5:23" ht="12.75">
      <c r="E63" s="4">
        <v>0</v>
      </c>
      <c r="G63" s="4">
        <v>0</v>
      </c>
      <c r="I63" s="4">
        <f>E63-G63</f>
        <v>0</v>
      </c>
      <c r="K63" s="4">
        <v>0</v>
      </c>
      <c r="M63" s="4">
        <f>I63-K63</f>
        <v>0</v>
      </c>
      <c r="O63" s="4">
        <v>0</v>
      </c>
      <c r="Q63" s="4">
        <v>0</v>
      </c>
      <c r="S63" s="4">
        <v>0</v>
      </c>
      <c r="U63" s="4">
        <v>0</v>
      </c>
      <c r="W63" s="4">
        <f>+M63-O63-Q63-S63-U63</f>
        <v>0</v>
      </c>
    </row>
    <row r="64" spans="5:23" ht="12.75">
      <c r="E64" s="3">
        <v>0</v>
      </c>
      <c r="G64" s="3">
        <v>0</v>
      </c>
      <c r="I64" s="3">
        <f>E64-G64</f>
        <v>0</v>
      </c>
      <c r="K64" s="3">
        <v>0</v>
      </c>
      <c r="M64" s="3">
        <f>I64-K64</f>
        <v>0</v>
      </c>
      <c r="O64" s="3">
        <v>0</v>
      </c>
      <c r="Q64" s="3">
        <v>0</v>
      </c>
      <c r="S64" s="3">
        <v>0</v>
      </c>
      <c r="U64" s="3">
        <v>0</v>
      </c>
      <c r="W64" s="3">
        <f>+M64-O64-Q64-S64-U64</f>
        <v>0</v>
      </c>
    </row>
    <row r="65" spans="1:23" ht="12.75">
      <c r="A65" s="4" t="s">
        <v>49</v>
      </c>
      <c r="E65" s="4">
        <f>SUM(E61:E64)</f>
        <v>1</v>
      </c>
      <c r="G65" s="4">
        <f>SUM(G61:G64)</f>
        <v>0</v>
      </c>
      <c r="I65" s="4">
        <f>SUM(I61:I64)</f>
        <v>1</v>
      </c>
      <c r="K65" s="4">
        <f>SUM(K61:K64)</f>
        <v>0</v>
      </c>
      <c r="M65" s="4">
        <f>SUM(M61:M64)</f>
        <v>1</v>
      </c>
      <c r="O65" s="4">
        <f>SUM(O61:O64)</f>
        <v>0</v>
      </c>
      <c r="Q65" s="4">
        <f>SUM(Q61:Q64)</f>
        <v>0</v>
      </c>
      <c r="S65" s="4">
        <f>SUM(S61:S64)</f>
        <v>0</v>
      </c>
      <c r="U65" s="4">
        <f>SUM(U61:U64)</f>
        <v>0</v>
      </c>
      <c r="W65" s="4">
        <f>SUM(W61:W64)</f>
        <v>1</v>
      </c>
    </row>
    <row r="68" spans="1:23" ht="13.5" thickBot="1">
      <c r="A68" s="4" t="s">
        <v>50</v>
      </c>
      <c r="E68" s="18">
        <f>E65+E59+E50+E42+E33</f>
        <v>10.25</v>
      </c>
      <c r="G68" s="18">
        <f>G65+G59+G50+G42+G33</f>
        <v>1</v>
      </c>
      <c r="I68" s="18">
        <f>I65+I59+I50+I42+I33</f>
        <v>9.25</v>
      </c>
      <c r="K68" s="18">
        <f>K65+K59+K50+K42+K33</f>
        <v>0</v>
      </c>
      <c r="M68" s="18">
        <f>M65+M59+M50+M42+M33</f>
        <v>9.25</v>
      </c>
      <c r="O68" s="18">
        <f>O65+O59+O50+O42+O33</f>
        <v>1</v>
      </c>
      <c r="Q68" s="18">
        <f>Q65+Q59+Q50+Q42+Q33</f>
        <v>0</v>
      </c>
      <c r="S68" s="18">
        <f>S65+S59+S50+S42+S33</f>
        <v>0</v>
      </c>
      <c r="U68" s="18">
        <f>U65+U59+U50+U42+U33</f>
        <v>0</v>
      </c>
      <c r="W68" s="18">
        <f>W65+W59+W50+W42+W33</f>
        <v>8.25</v>
      </c>
    </row>
    <row r="69" ht="13.5" thickTop="1"/>
    <row r="70" ht="12.75" customHeight="1"/>
    <row r="72" ht="12.75">
      <c r="A72" s="19" t="s">
        <v>51</v>
      </c>
    </row>
  </sheetData>
  <sheetProtection/>
  <printOptions/>
  <pageMargins left="0.5" right="0.25" top="0.35" bottom="0.26" header="0.29" footer="0.21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15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7.57421875" style="0" customWidth="1"/>
  </cols>
  <sheetData>
    <row r="2" spans="2:3" ht="12.75">
      <c r="B2" t="s">
        <v>118</v>
      </c>
      <c r="C2">
        <v>24</v>
      </c>
    </row>
    <row r="3" spans="2:3" ht="12.75">
      <c r="B3" t="s">
        <v>119</v>
      </c>
      <c r="C3">
        <v>19</v>
      </c>
    </row>
    <row r="4" spans="2:3" ht="12.75">
      <c r="B4" t="s">
        <v>116</v>
      </c>
      <c r="C4">
        <v>19</v>
      </c>
    </row>
    <row r="5" ht="12.75">
      <c r="C5">
        <f>SUM(C2:C4)</f>
        <v>62</v>
      </c>
    </row>
    <row r="6" ht="12.75">
      <c r="E6" t="s">
        <v>102</v>
      </c>
    </row>
    <row r="7" spans="2:3" ht="12.75">
      <c r="B7" t="s">
        <v>71</v>
      </c>
      <c r="C7">
        <v>9</v>
      </c>
    </row>
    <row r="8" spans="2:3" ht="12.75">
      <c r="B8" t="s">
        <v>117</v>
      </c>
      <c r="C8">
        <v>15</v>
      </c>
    </row>
    <row r="9" spans="2:3" ht="12.75">
      <c r="B9" t="s">
        <v>46</v>
      </c>
      <c r="C9">
        <v>15</v>
      </c>
    </row>
    <row r="10" spans="2:3" ht="12.75">
      <c r="B10" t="s">
        <v>115</v>
      </c>
      <c r="C10">
        <v>13</v>
      </c>
    </row>
    <row r="11" spans="2:3" ht="12.75">
      <c r="B11" t="s">
        <v>116</v>
      </c>
      <c r="C11">
        <v>10</v>
      </c>
    </row>
    <row r="12" ht="12.75">
      <c r="C12">
        <f>SUM(C7:C11)</f>
        <v>62</v>
      </c>
    </row>
    <row r="14" spans="2:3" ht="12.75">
      <c r="B14" t="s">
        <v>71</v>
      </c>
      <c r="C14">
        <v>9</v>
      </c>
    </row>
    <row r="15" spans="2:3" ht="12.75">
      <c r="B15" t="s">
        <v>112</v>
      </c>
      <c r="C15">
        <v>11</v>
      </c>
    </row>
    <row r="16" spans="2:3" ht="12.75">
      <c r="B16" t="s">
        <v>26</v>
      </c>
      <c r="C16">
        <v>4</v>
      </c>
    </row>
    <row r="17" spans="2:3" ht="12.75">
      <c r="B17" t="s">
        <v>113</v>
      </c>
      <c r="C17">
        <v>20</v>
      </c>
    </row>
    <row r="18" spans="2:3" ht="12.75">
      <c r="B18" t="s">
        <v>114</v>
      </c>
      <c r="C18">
        <v>18</v>
      </c>
    </row>
    <row r="19" ht="12.75">
      <c r="C19">
        <f>SUM(C14:C18)</f>
        <v>62</v>
      </c>
    </row>
    <row r="108" spans="2:4" ht="12.75">
      <c r="B108" t="s">
        <v>126</v>
      </c>
      <c r="D108">
        <f>53127+124432</f>
        <v>177559</v>
      </c>
    </row>
    <row r="109" spans="2:4" ht="12.75">
      <c r="B109" t="s">
        <v>127</v>
      </c>
      <c r="D109">
        <f>18125+15157</f>
        <v>33282</v>
      </c>
    </row>
    <row r="110" spans="2:4" ht="12.75">
      <c r="B110" t="s">
        <v>120</v>
      </c>
      <c r="D110">
        <v>26873</v>
      </c>
    </row>
    <row r="111" spans="2:4" ht="12.75">
      <c r="B111" t="s">
        <v>122</v>
      </c>
      <c r="D111">
        <v>21947</v>
      </c>
    </row>
    <row r="112" spans="2:4" ht="12.75">
      <c r="B112" t="s">
        <v>123</v>
      </c>
      <c r="D112">
        <v>20543</v>
      </c>
    </row>
    <row r="113" spans="2:4" ht="12.75">
      <c r="B113" t="s">
        <v>121</v>
      </c>
      <c r="D113">
        <v>16563</v>
      </c>
    </row>
    <row r="114" spans="2:4" ht="12.75">
      <c r="B114" t="s">
        <v>124</v>
      </c>
      <c r="D114">
        <v>15832</v>
      </c>
    </row>
    <row r="115" spans="2:4" ht="12.75">
      <c r="B115" t="s">
        <v>125</v>
      </c>
      <c r="D115">
        <v>15415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2" width="9.140625" style="4" customWidth="1"/>
    <col min="3" max="3" width="4.28125" style="4" customWidth="1"/>
    <col min="4" max="4" width="14.00390625" style="4" customWidth="1"/>
    <col min="5" max="31" width="7.421875" style="4" customWidth="1"/>
    <col min="32" max="16384" width="8.8515625" style="4" customWidth="1"/>
  </cols>
  <sheetData>
    <row r="1" spans="1:31" ht="12.75">
      <c r="A1" s="1" t="s">
        <v>108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2.75">
      <c r="A2" s="1" t="s">
        <v>106</v>
      </c>
    </row>
    <row r="4" spans="5:31" ht="12.75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5:31" ht="12.75">
      <c r="E5" s="28" t="s">
        <v>52</v>
      </c>
      <c r="F5" s="28" t="s">
        <v>56</v>
      </c>
      <c r="G5" s="28" t="s">
        <v>54</v>
      </c>
      <c r="H5" s="28" t="s">
        <v>80</v>
      </c>
      <c r="I5" s="28" t="s">
        <v>82</v>
      </c>
      <c r="J5" s="28" t="s">
        <v>84</v>
      </c>
      <c r="K5" s="28" t="s">
        <v>58</v>
      </c>
      <c r="L5" s="28" t="s">
        <v>64</v>
      </c>
      <c r="M5" s="28" t="s">
        <v>60</v>
      </c>
      <c r="N5" s="28" t="s">
        <v>62</v>
      </c>
      <c r="O5" s="28" t="s">
        <v>58</v>
      </c>
      <c r="P5" s="28" t="s">
        <v>95</v>
      </c>
      <c r="Q5" s="28" t="s">
        <v>97</v>
      </c>
      <c r="R5" s="28" t="s">
        <v>52</v>
      </c>
      <c r="S5" s="28" t="s">
        <v>67</v>
      </c>
      <c r="T5" s="28" t="s">
        <v>67</v>
      </c>
      <c r="U5" s="28" t="s">
        <v>69</v>
      </c>
      <c r="V5" s="28" t="s">
        <v>87</v>
      </c>
      <c r="W5" s="28" t="s">
        <v>89</v>
      </c>
      <c r="X5" s="28" t="s">
        <v>91</v>
      </c>
      <c r="Y5" s="28" t="s">
        <v>93</v>
      </c>
      <c r="Z5" s="28" t="s">
        <v>72</v>
      </c>
      <c r="AA5" s="28" t="s">
        <v>74</v>
      </c>
      <c r="AB5" s="28" t="s">
        <v>76</v>
      </c>
      <c r="AC5" s="28" t="s">
        <v>58</v>
      </c>
      <c r="AD5" s="28" t="s">
        <v>78</v>
      </c>
      <c r="AE5" s="28" t="s">
        <v>102</v>
      </c>
    </row>
    <row r="6" spans="5:31" ht="13.5" thickBot="1">
      <c r="E6" s="29" t="s">
        <v>53</v>
      </c>
      <c r="F6" s="29" t="s">
        <v>57</v>
      </c>
      <c r="G6" s="29" t="s">
        <v>55</v>
      </c>
      <c r="H6" s="29" t="s">
        <v>81</v>
      </c>
      <c r="I6" s="29" t="s">
        <v>83</v>
      </c>
      <c r="J6" s="29" t="s">
        <v>85</v>
      </c>
      <c r="K6" s="29" t="s">
        <v>59</v>
      </c>
      <c r="L6" s="29" t="s">
        <v>65</v>
      </c>
      <c r="M6" s="30" t="s">
        <v>61</v>
      </c>
      <c r="N6" s="29" t="s">
        <v>63</v>
      </c>
      <c r="O6" s="29" t="s">
        <v>66</v>
      </c>
      <c r="P6" s="29" t="s">
        <v>96</v>
      </c>
      <c r="Q6" s="29" t="s">
        <v>98</v>
      </c>
      <c r="R6" s="29" t="s">
        <v>100</v>
      </c>
      <c r="S6" s="29" t="s">
        <v>99</v>
      </c>
      <c r="T6" s="29" t="s">
        <v>68</v>
      </c>
      <c r="U6" s="29" t="s">
        <v>70</v>
      </c>
      <c r="V6" s="29" t="s">
        <v>88</v>
      </c>
      <c r="W6" s="29" t="s">
        <v>90</v>
      </c>
      <c r="X6" s="29" t="s">
        <v>92</v>
      </c>
      <c r="Y6" s="30" t="s">
        <v>94</v>
      </c>
      <c r="Z6" s="29" t="s">
        <v>73</v>
      </c>
      <c r="AA6" s="29" t="s">
        <v>75</v>
      </c>
      <c r="AB6" s="29" t="s">
        <v>77</v>
      </c>
      <c r="AC6" s="29" t="s">
        <v>104</v>
      </c>
      <c r="AD6" s="29" t="s">
        <v>79</v>
      </c>
      <c r="AE6" s="29" t="s">
        <v>105</v>
      </c>
    </row>
    <row r="7" spans="1:31" ht="13.5" thickBot="1">
      <c r="A7" s="10" t="s">
        <v>15</v>
      </c>
      <c r="B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ht="12.75">
      <c r="A8" s="14"/>
    </row>
    <row r="9" spans="1:31" ht="12.75">
      <c r="A9" s="31" t="s">
        <v>16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2.75">
      <c r="A10" s="4" t="s"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0.75</v>
      </c>
      <c r="L10" s="4">
        <v>0</v>
      </c>
      <c r="M10" s="4">
        <v>0.5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f>SUM(E10:AD10)</f>
        <v>2.25</v>
      </c>
    </row>
    <row r="11" spans="1:31" ht="12.75">
      <c r="A11" s="4" t="s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f aca="true" t="shared" si="0" ref="AE11:AE18">SUM(E11:AD11)</f>
        <v>1</v>
      </c>
    </row>
    <row r="12" spans="1:31" ht="12.75">
      <c r="A12" s="4" t="s"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f t="shared" si="0"/>
        <v>0</v>
      </c>
    </row>
    <row r="13" spans="1:31" ht="12.75">
      <c r="A13" s="4" t="s">
        <v>20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0.35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f t="shared" si="0"/>
        <v>0.35</v>
      </c>
    </row>
    <row r="14" spans="1:31" ht="12.75">
      <c r="A14" s="4" t="s">
        <v>21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0.75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f t="shared" si="0"/>
        <v>0.75</v>
      </c>
    </row>
    <row r="15" spans="1:31" ht="12.75">
      <c r="A15" s="4" t="s">
        <v>22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1</v>
      </c>
      <c r="X15" s="4">
        <v>1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f t="shared" si="0"/>
        <v>4</v>
      </c>
    </row>
    <row r="16" spans="1:31" ht="12.75">
      <c r="A16" s="4" t="s">
        <v>29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0.25</v>
      </c>
      <c r="L16" s="4">
        <v>1</v>
      </c>
      <c r="M16" s="4">
        <v>0.5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f t="shared" si="0"/>
        <v>1.75</v>
      </c>
    </row>
    <row r="17" spans="1:31" ht="12.75">
      <c r="A17" s="4" t="s">
        <v>103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0.65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f t="shared" si="0"/>
        <v>0.65</v>
      </c>
    </row>
    <row r="18" spans="1:31" ht="12.75">
      <c r="A18" s="4" t="s">
        <v>101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1</v>
      </c>
      <c r="S18" s="4">
        <v>0.5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f t="shared" si="0"/>
        <v>3.5</v>
      </c>
    </row>
    <row r="19" spans="1:31" ht="13.5" thickBot="1">
      <c r="A19" s="1" t="s">
        <v>24</v>
      </c>
      <c r="E19" s="33">
        <f>SUM(E10:E18)</f>
        <v>0</v>
      </c>
      <c r="F19" s="33">
        <f aca="true" t="shared" si="1" ref="F19:AE19">SUM(F10:F18)</f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1</v>
      </c>
      <c r="L19" s="33">
        <f t="shared" si="1"/>
        <v>1</v>
      </c>
      <c r="M19" s="33">
        <f t="shared" si="1"/>
        <v>1</v>
      </c>
      <c r="N19" s="33">
        <f t="shared" si="1"/>
        <v>1</v>
      </c>
      <c r="O19" s="33">
        <f t="shared" si="1"/>
        <v>1</v>
      </c>
      <c r="P19" s="33">
        <f t="shared" si="1"/>
        <v>1</v>
      </c>
      <c r="Q19" s="33">
        <f t="shared" si="1"/>
        <v>1</v>
      </c>
      <c r="R19" s="33">
        <f t="shared" si="1"/>
        <v>1</v>
      </c>
      <c r="S19" s="33">
        <f t="shared" si="1"/>
        <v>0.5</v>
      </c>
      <c r="T19" s="33">
        <f t="shared" si="1"/>
        <v>1</v>
      </c>
      <c r="U19" s="33">
        <f t="shared" si="1"/>
        <v>0.75</v>
      </c>
      <c r="V19" s="33">
        <f t="shared" si="1"/>
        <v>1</v>
      </c>
      <c r="W19" s="33">
        <f t="shared" si="1"/>
        <v>1</v>
      </c>
      <c r="X19" s="33">
        <f t="shared" si="1"/>
        <v>1</v>
      </c>
      <c r="Y19" s="33">
        <f t="shared" si="1"/>
        <v>1</v>
      </c>
      <c r="Z19" s="33">
        <f t="shared" si="1"/>
        <v>0</v>
      </c>
      <c r="AA19" s="33">
        <f t="shared" si="1"/>
        <v>0</v>
      </c>
      <c r="AB19" s="33">
        <f t="shared" si="1"/>
        <v>0</v>
      </c>
      <c r="AC19" s="33">
        <f t="shared" si="1"/>
        <v>0</v>
      </c>
      <c r="AD19" s="33">
        <f t="shared" si="1"/>
        <v>0</v>
      </c>
      <c r="AE19" s="33">
        <f t="shared" si="1"/>
        <v>14.25</v>
      </c>
    </row>
    <row r="20" ht="13.5" thickTop="1"/>
    <row r="23" ht="13.5" thickBot="1"/>
    <row r="24" spans="1:31" ht="16.5" customHeight="1" thickBot="1">
      <c r="A24" s="10" t="s">
        <v>25</v>
      </c>
      <c r="B24" s="16"/>
      <c r="C24" s="16"/>
      <c r="D24" s="16"/>
      <c r="E24" s="11"/>
      <c r="F24" s="1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6.5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ht="12.75">
      <c r="A26" s="31" t="s">
        <v>26</v>
      </c>
    </row>
    <row r="27" spans="1:31" ht="12.75">
      <c r="A27" s="4" t="s">
        <v>27</v>
      </c>
      <c r="E27" s="4">
        <v>0.25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f aca="true" t="shared" si="2" ref="AE27:AE32">SUM(E27:AD27)</f>
        <v>1.25</v>
      </c>
    </row>
    <row r="28" spans="1:31" ht="12.75">
      <c r="A28" s="4" t="s">
        <v>28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1</v>
      </c>
      <c r="AC28" s="4">
        <v>1</v>
      </c>
      <c r="AD28" s="4">
        <v>1</v>
      </c>
      <c r="AE28" s="4">
        <f t="shared" si="2"/>
        <v>4</v>
      </c>
    </row>
    <row r="29" spans="1:31" ht="12.75">
      <c r="A29" s="4" t="s">
        <v>29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f t="shared" si="2"/>
        <v>0</v>
      </c>
    </row>
    <row r="30" spans="1:31" ht="12.75">
      <c r="A30" s="4" t="s">
        <v>30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0.25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f t="shared" si="2"/>
        <v>0.25</v>
      </c>
    </row>
    <row r="31" spans="1:31" ht="12.75">
      <c r="A31" s="4" t="s">
        <v>31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f t="shared" si="2"/>
        <v>0</v>
      </c>
    </row>
    <row r="32" spans="1:31" ht="12.75">
      <c r="A32" s="4" t="s">
        <v>23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f t="shared" si="2"/>
        <v>0</v>
      </c>
    </row>
    <row r="33" spans="1:31" ht="12.75">
      <c r="A33" s="1" t="s">
        <v>32</v>
      </c>
      <c r="E33" s="1">
        <f>SUM(E27:E32)</f>
        <v>0.25</v>
      </c>
      <c r="F33" s="1">
        <f aca="true" t="shared" si="3" ref="F33:AE33">SUM(F27:F32)</f>
        <v>0</v>
      </c>
      <c r="G33" s="1">
        <f t="shared" si="3"/>
        <v>0</v>
      </c>
      <c r="H33" s="1">
        <f t="shared" si="3"/>
        <v>0</v>
      </c>
      <c r="I33" s="1">
        <f t="shared" si="3"/>
        <v>0</v>
      </c>
      <c r="J33" s="1">
        <f t="shared" si="3"/>
        <v>0.25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1</v>
      </c>
      <c r="AA33" s="1">
        <f t="shared" si="3"/>
        <v>1</v>
      </c>
      <c r="AB33" s="1">
        <f t="shared" si="3"/>
        <v>1</v>
      </c>
      <c r="AC33" s="1">
        <f t="shared" si="3"/>
        <v>1</v>
      </c>
      <c r="AD33" s="1">
        <f t="shared" si="3"/>
        <v>1</v>
      </c>
      <c r="AE33" s="1">
        <f t="shared" si="3"/>
        <v>5.5</v>
      </c>
    </row>
    <row r="35" ht="12.75">
      <c r="A35" s="31" t="s">
        <v>33</v>
      </c>
    </row>
    <row r="36" spans="1:31" ht="12.75">
      <c r="A36" s="4" t="s">
        <v>34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f aca="true" t="shared" si="4" ref="AE36:AE41">SUM(E36:AD36)</f>
        <v>0</v>
      </c>
    </row>
    <row r="37" spans="1:31" ht="12.75">
      <c r="A37" s="4" t="s">
        <v>35</v>
      </c>
      <c r="E37" s="4">
        <v>0</v>
      </c>
      <c r="F37" s="4">
        <v>0</v>
      </c>
      <c r="G37" s="4">
        <v>0.8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f t="shared" si="4"/>
        <v>0.8</v>
      </c>
    </row>
    <row r="38" spans="1:31" ht="12.75">
      <c r="A38" s="4" t="s">
        <v>36</v>
      </c>
      <c r="E38" s="4">
        <v>0</v>
      </c>
      <c r="F38" s="4">
        <v>0</v>
      </c>
      <c r="G38" s="4">
        <v>0</v>
      </c>
      <c r="H38" s="4">
        <v>1</v>
      </c>
      <c r="I38" s="4">
        <v>0.75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f t="shared" si="4"/>
        <v>1.75</v>
      </c>
    </row>
    <row r="39" spans="1:31" ht="12.75">
      <c r="A39" s="4" t="s">
        <v>37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f t="shared" si="4"/>
        <v>0</v>
      </c>
    </row>
    <row r="40" spans="1:31" ht="12.75">
      <c r="A40" s="4" t="s">
        <v>31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f t="shared" si="4"/>
        <v>0</v>
      </c>
    </row>
    <row r="41" spans="1:31" ht="12.75">
      <c r="A41" s="4" t="s">
        <v>23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f t="shared" si="4"/>
        <v>0</v>
      </c>
    </row>
    <row r="42" spans="1:31" ht="12.75">
      <c r="A42" s="1" t="s">
        <v>38</v>
      </c>
      <c r="E42" s="1">
        <f>SUM(E36:E41)</f>
        <v>0</v>
      </c>
      <c r="F42" s="1">
        <f aca="true" t="shared" si="5" ref="F42:AE42">SUM(F36:F41)</f>
        <v>0</v>
      </c>
      <c r="G42" s="1">
        <f t="shared" si="5"/>
        <v>0.8</v>
      </c>
      <c r="H42" s="1">
        <f t="shared" si="5"/>
        <v>1</v>
      </c>
      <c r="I42" s="1">
        <f t="shared" si="5"/>
        <v>0.75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>
        <f t="shared" si="5"/>
        <v>0</v>
      </c>
      <c r="Q42" s="1">
        <f t="shared" si="5"/>
        <v>0</v>
      </c>
      <c r="R42" s="1">
        <f t="shared" si="5"/>
        <v>0</v>
      </c>
      <c r="S42" s="1">
        <f t="shared" si="5"/>
        <v>0</v>
      </c>
      <c r="T42" s="1">
        <f t="shared" si="5"/>
        <v>0</v>
      </c>
      <c r="U42" s="1">
        <f t="shared" si="5"/>
        <v>0</v>
      </c>
      <c r="V42" s="1">
        <f t="shared" si="5"/>
        <v>0</v>
      </c>
      <c r="W42" s="1">
        <f t="shared" si="5"/>
        <v>0</v>
      </c>
      <c r="X42" s="1">
        <f t="shared" si="5"/>
        <v>0</v>
      </c>
      <c r="Y42" s="1">
        <f t="shared" si="5"/>
        <v>0</v>
      </c>
      <c r="Z42" s="1">
        <f t="shared" si="5"/>
        <v>0</v>
      </c>
      <c r="AA42" s="1">
        <f t="shared" si="5"/>
        <v>0</v>
      </c>
      <c r="AB42" s="1">
        <f t="shared" si="5"/>
        <v>0</v>
      </c>
      <c r="AC42" s="1">
        <f t="shared" si="5"/>
        <v>0</v>
      </c>
      <c r="AD42" s="1">
        <f t="shared" si="5"/>
        <v>0</v>
      </c>
      <c r="AE42" s="1">
        <f t="shared" si="5"/>
        <v>2.55</v>
      </c>
    </row>
    <row r="44" ht="12.75">
      <c r="A44" s="31" t="s">
        <v>39</v>
      </c>
    </row>
    <row r="45" spans="1:31" ht="12.75">
      <c r="A45" s="4" t="s">
        <v>40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f>SUM(E45:AD45)</f>
        <v>0</v>
      </c>
    </row>
    <row r="46" spans="1:31" ht="12.75">
      <c r="A46" s="4" t="s">
        <v>41</v>
      </c>
      <c r="E46" s="4">
        <v>0</v>
      </c>
      <c r="F46" s="4">
        <v>0</v>
      </c>
      <c r="G46" s="4">
        <v>0.2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f>SUM(E46:AD46)</f>
        <v>0.2</v>
      </c>
    </row>
    <row r="47" spans="1:31" ht="12.75">
      <c r="A47" s="4" t="s">
        <v>42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f>SUM(E47:AD47)</f>
        <v>0</v>
      </c>
    </row>
    <row r="48" spans="1:31" ht="12.75">
      <c r="A48" s="4" t="s">
        <v>31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f>SUM(E48:AD48)</f>
        <v>0</v>
      </c>
    </row>
    <row r="49" spans="1:31" ht="12.75">
      <c r="A49" s="4" t="s">
        <v>23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f>SUM(E49:AD49)</f>
        <v>0</v>
      </c>
    </row>
    <row r="50" spans="1:31" ht="12.75">
      <c r="A50" s="1" t="s">
        <v>43</v>
      </c>
      <c r="E50" s="1">
        <f>SUM(E45:E49)</f>
        <v>0</v>
      </c>
      <c r="F50" s="1">
        <f aca="true" t="shared" si="6" ref="F50:AE50">SUM(F45:F49)</f>
        <v>0</v>
      </c>
      <c r="G50" s="1">
        <f t="shared" si="6"/>
        <v>0.2</v>
      </c>
      <c r="H50" s="1">
        <f t="shared" si="6"/>
        <v>0</v>
      </c>
      <c r="I50" s="1">
        <f t="shared" si="6"/>
        <v>0</v>
      </c>
      <c r="J50" s="1">
        <f t="shared" si="6"/>
        <v>0</v>
      </c>
      <c r="K50" s="1">
        <f t="shared" si="6"/>
        <v>0</v>
      </c>
      <c r="L50" s="1">
        <f t="shared" si="6"/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  <c r="U50" s="1">
        <f t="shared" si="6"/>
        <v>0</v>
      </c>
      <c r="V50" s="1">
        <f t="shared" si="6"/>
        <v>0</v>
      </c>
      <c r="W50" s="1">
        <f t="shared" si="6"/>
        <v>0</v>
      </c>
      <c r="X50" s="1">
        <f t="shared" si="6"/>
        <v>0</v>
      </c>
      <c r="Y50" s="1">
        <f t="shared" si="6"/>
        <v>0</v>
      </c>
      <c r="Z50" s="1">
        <f t="shared" si="6"/>
        <v>0</v>
      </c>
      <c r="AA50" s="1">
        <f t="shared" si="6"/>
        <v>0</v>
      </c>
      <c r="AB50" s="1">
        <f t="shared" si="6"/>
        <v>0</v>
      </c>
      <c r="AC50" s="1">
        <f t="shared" si="6"/>
        <v>0</v>
      </c>
      <c r="AD50" s="1">
        <f t="shared" si="6"/>
        <v>0</v>
      </c>
      <c r="AE50" s="1">
        <f t="shared" si="6"/>
        <v>0.2</v>
      </c>
    </row>
    <row r="52" ht="12.75">
      <c r="A52" s="31" t="s">
        <v>44</v>
      </c>
    </row>
    <row r="53" spans="1:31" ht="12.75">
      <c r="A53" s="4" t="s">
        <v>45</v>
      </c>
      <c r="E53" s="4">
        <v>0.5</v>
      </c>
      <c r="F53" s="4">
        <v>0.5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f aca="true" t="shared" si="7" ref="AE53:AE58">SUM(E53:AD53)</f>
        <v>1</v>
      </c>
    </row>
    <row r="54" spans="1:31" ht="12.75">
      <c r="A54" s="4" t="s">
        <v>46</v>
      </c>
      <c r="E54" s="4">
        <v>0.25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f t="shared" si="7"/>
        <v>0.25</v>
      </c>
    </row>
    <row r="55" spans="1:31" ht="12.75">
      <c r="A55" s="4" t="s">
        <v>20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f t="shared" si="7"/>
        <v>0</v>
      </c>
    </row>
    <row r="56" spans="1:31" ht="12.75">
      <c r="A56" s="4" t="s">
        <v>17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f t="shared" si="7"/>
        <v>0</v>
      </c>
    </row>
    <row r="57" spans="1:31" ht="12.75">
      <c r="A57" s="4" t="s">
        <v>31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f t="shared" si="7"/>
        <v>0</v>
      </c>
    </row>
    <row r="58" spans="1:31" ht="12.75">
      <c r="A58" s="4" t="s">
        <v>23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f t="shared" si="7"/>
        <v>0</v>
      </c>
    </row>
    <row r="59" spans="1:31" ht="12.75">
      <c r="A59" s="1" t="s">
        <v>47</v>
      </c>
      <c r="E59" s="1">
        <f>SUM(E53:E58)</f>
        <v>0.75</v>
      </c>
      <c r="F59" s="1">
        <f aca="true" t="shared" si="8" ref="F59:AE59">SUM(F53:F58)</f>
        <v>0.5</v>
      </c>
      <c r="G59" s="1">
        <f t="shared" si="8"/>
        <v>0</v>
      </c>
      <c r="H59" s="1">
        <f t="shared" si="8"/>
        <v>0</v>
      </c>
      <c r="I59" s="1">
        <f t="shared" si="8"/>
        <v>0</v>
      </c>
      <c r="J59" s="1">
        <f t="shared" si="8"/>
        <v>0</v>
      </c>
      <c r="K59" s="1">
        <f t="shared" si="8"/>
        <v>0</v>
      </c>
      <c r="L59" s="1">
        <f t="shared" si="8"/>
        <v>0</v>
      </c>
      <c r="M59" s="1">
        <f t="shared" si="8"/>
        <v>0</v>
      </c>
      <c r="N59" s="1">
        <f t="shared" si="8"/>
        <v>0</v>
      </c>
      <c r="O59" s="1">
        <f t="shared" si="8"/>
        <v>0</v>
      </c>
      <c r="P59" s="1">
        <f t="shared" si="8"/>
        <v>0</v>
      </c>
      <c r="Q59" s="1">
        <f t="shared" si="8"/>
        <v>0</v>
      </c>
      <c r="R59" s="1">
        <f t="shared" si="8"/>
        <v>0</v>
      </c>
      <c r="S59" s="1">
        <f t="shared" si="8"/>
        <v>0</v>
      </c>
      <c r="T59" s="1">
        <f t="shared" si="8"/>
        <v>0</v>
      </c>
      <c r="U59" s="1">
        <f t="shared" si="8"/>
        <v>0</v>
      </c>
      <c r="V59" s="1">
        <f t="shared" si="8"/>
        <v>0</v>
      </c>
      <c r="W59" s="1">
        <f t="shared" si="8"/>
        <v>0</v>
      </c>
      <c r="X59" s="1">
        <f t="shared" si="8"/>
        <v>0</v>
      </c>
      <c r="Y59" s="1">
        <f t="shared" si="8"/>
        <v>0</v>
      </c>
      <c r="Z59" s="1">
        <f t="shared" si="8"/>
        <v>0</v>
      </c>
      <c r="AA59" s="1">
        <f t="shared" si="8"/>
        <v>0</v>
      </c>
      <c r="AB59" s="1">
        <f t="shared" si="8"/>
        <v>0</v>
      </c>
      <c r="AC59" s="1">
        <f t="shared" si="8"/>
        <v>0</v>
      </c>
      <c r="AD59" s="1">
        <f t="shared" si="8"/>
        <v>0</v>
      </c>
      <c r="AE59" s="1">
        <f t="shared" si="8"/>
        <v>1.25</v>
      </c>
    </row>
    <row r="61" ht="12.75">
      <c r="A61" s="1" t="s">
        <v>48</v>
      </c>
    </row>
    <row r="62" spans="1:31" ht="12.75">
      <c r="A62" s="4" t="s">
        <v>86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0.75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f>SUM(E62:AD62)</f>
        <v>0.75</v>
      </c>
    </row>
    <row r="63" spans="5:31" ht="12.75"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f>SUM(E63:AD63)</f>
        <v>0</v>
      </c>
    </row>
    <row r="64" spans="5:31" ht="12.75"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f>SUM(E64:AD64)</f>
        <v>0</v>
      </c>
    </row>
    <row r="65" spans="1:31" ht="12.75">
      <c r="A65" s="1" t="s">
        <v>49</v>
      </c>
      <c r="E65" s="1">
        <f>SUM(E62:E64)</f>
        <v>0</v>
      </c>
      <c r="F65" s="1">
        <f aca="true" t="shared" si="9" ref="F65:AE65">SUM(F62:F64)</f>
        <v>0</v>
      </c>
      <c r="G65" s="1">
        <f t="shared" si="9"/>
        <v>0</v>
      </c>
      <c r="H65" s="1">
        <f t="shared" si="9"/>
        <v>0</v>
      </c>
      <c r="I65" s="1">
        <f t="shared" si="9"/>
        <v>0</v>
      </c>
      <c r="J65" s="1">
        <f t="shared" si="9"/>
        <v>0.75</v>
      </c>
      <c r="K65" s="1">
        <f t="shared" si="9"/>
        <v>0</v>
      </c>
      <c r="L65" s="1">
        <f t="shared" si="9"/>
        <v>0</v>
      </c>
      <c r="M65" s="1">
        <f t="shared" si="9"/>
        <v>0</v>
      </c>
      <c r="N65" s="1">
        <f t="shared" si="9"/>
        <v>0</v>
      </c>
      <c r="O65" s="1">
        <f t="shared" si="9"/>
        <v>0</v>
      </c>
      <c r="P65" s="1">
        <f t="shared" si="9"/>
        <v>0</v>
      </c>
      <c r="Q65" s="1">
        <f t="shared" si="9"/>
        <v>0</v>
      </c>
      <c r="R65" s="1">
        <f t="shared" si="9"/>
        <v>0</v>
      </c>
      <c r="S65" s="1">
        <f t="shared" si="9"/>
        <v>0</v>
      </c>
      <c r="T65" s="1">
        <f t="shared" si="9"/>
        <v>0</v>
      </c>
      <c r="U65" s="1">
        <f t="shared" si="9"/>
        <v>0</v>
      </c>
      <c r="V65" s="1">
        <f t="shared" si="9"/>
        <v>0</v>
      </c>
      <c r="W65" s="1">
        <f t="shared" si="9"/>
        <v>0</v>
      </c>
      <c r="X65" s="1">
        <f t="shared" si="9"/>
        <v>0</v>
      </c>
      <c r="Y65" s="1">
        <f t="shared" si="9"/>
        <v>0</v>
      </c>
      <c r="Z65" s="1">
        <f t="shared" si="9"/>
        <v>0</v>
      </c>
      <c r="AA65" s="1">
        <f t="shared" si="9"/>
        <v>0</v>
      </c>
      <c r="AB65" s="1">
        <f t="shared" si="9"/>
        <v>0</v>
      </c>
      <c r="AC65" s="1">
        <f t="shared" si="9"/>
        <v>0</v>
      </c>
      <c r="AD65" s="1">
        <f t="shared" si="9"/>
        <v>0</v>
      </c>
      <c r="AE65" s="1">
        <f t="shared" si="9"/>
        <v>0.75</v>
      </c>
    </row>
    <row r="68" spans="1:31" ht="13.5" thickBot="1">
      <c r="A68" s="1" t="s">
        <v>50</v>
      </c>
      <c r="B68" s="1"/>
      <c r="C68" s="1"/>
      <c r="D68" s="1"/>
      <c r="E68" s="32">
        <f>E65+E59+E50+E42+E33</f>
        <v>1</v>
      </c>
      <c r="F68" s="32">
        <f aca="true" t="shared" si="10" ref="F68:AE68">F65+F59+F50+F42+F33</f>
        <v>0.5</v>
      </c>
      <c r="G68" s="32">
        <f t="shared" si="10"/>
        <v>1</v>
      </c>
      <c r="H68" s="32">
        <f t="shared" si="10"/>
        <v>1</v>
      </c>
      <c r="I68" s="32">
        <f t="shared" si="10"/>
        <v>0.75</v>
      </c>
      <c r="J68" s="32">
        <f t="shared" si="10"/>
        <v>1</v>
      </c>
      <c r="K68" s="32">
        <f t="shared" si="10"/>
        <v>0</v>
      </c>
      <c r="L68" s="32">
        <f t="shared" si="10"/>
        <v>0</v>
      </c>
      <c r="M68" s="32">
        <f t="shared" si="10"/>
        <v>0</v>
      </c>
      <c r="N68" s="32">
        <f t="shared" si="10"/>
        <v>0</v>
      </c>
      <c r="O68" s="32">
        <f t="shared" si="10"/>
        <v>0</v>
      </c>
      <c r="P68" s="32">
        <f t="shared" si="10"/>
        <v>0</v>
      </c>
      <c r="Q68" s="32">
        <f t="shared" si="10"/>
        <v>0</v>
      </c>
      <c r="R68" s="32">
        <f t="shared" si="10"/>
        <v>0</v>
      </c>
      <c r="S68" s="32">
        <f t="shared" si="10"/>
        <v>0</v>
      </c>
      <c r="T68" s="32">
        <f t="shared" si="10"/>
        <v>0</v>
      </c>
      <c r="U68" s="32">
        <f t="shared" si="10"/>
        <v>0</v>
      </c>
      <c r="V68" s="32">
        <f t="shared" si="10"/>
        <v>0</v>
      </c>
      <c r="W68" s="32">
        <f t="shared" si="10"/>
        <v>0</v>
      </c>
      <c r="X68" s="32">
        <f t="shared" si="10"/>
        <v>0</v>
      </c>
      <c r="Y68" s="32">
        <f t="shared" si="10"/>
        <v>0</v>
      </c>
      <c r="Z68" s="32">
        <f t="shared" si="10"/>
        <v>1</v>
      </c>
      <c r="AA68" s="32">
        <f t="shared" si="10"/>
        <v>1</v>
      </c>
      <c r="AB68" s="32">
        <f t="shared" si="10"/>
        <v>1</v>
      </c>
      <c r="AC68" s="32">
        <f t="shared" si="10"/>
        <v>1</v>
      </c>
      <c r="AD68" s="32">
        <f t="shared" si="10"/>
        <v>1</v>
      </c>
      <c r="AE68" s="32">
        <f t="shared" si="10"/>
        <v>10.25</v>
      </c>
    </row>
    <row r="69" ht="13.5" thickTop="1"/>
    <row r="70" ht="12.75" customHeight="1"/>
    <row r="72" ht="12.75">
      <c r="A72" s="19" t="s">
        <v>51</v>
      </c>
    </row>
  </sheetData>
  <sheetProtection/>
  <printOptions horizontalCentered="1"/>
  <pageMargins left="0.25" right="0.25" top="0.5" bottom="0.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scrawforth</dc:creator>
  <cp:keywords/>
  <dc:description/>
  <cp:lastModifiedBy>Kevin Wolf</cp:lastModifiedBy>
  <cp:lastPrinted>2017-04-11T21:36:27Z</cp:lastPrinted>
  <dcterms:created xsi:type="dcterms:W3CDTF">2002-11-18T17:01:23Z</dcterms:created>
  <dcterms:modified xsi:type="dcterms:W3CDTF">2017-04-11T21:36:31Z</dcterms:modified>
  <cp:category/>
  <cp:version/>
  <cp:contentType/>
  <cp:contentStatus/>
</cp:coreProperties>
</file>